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9"/>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1'!$A$1:$E$35</definedName>
    <definedName name="_xlnm.Print_Area" localSheetId="9">'ZAŁ 10'!$A$1:$I$42</definedName>
    <definedName name="_xlnm.Print_Area" localSheetId="2">'ZAŁ 3'!$A$1:$M$24</definedName>
    <definedName name="_xlnm.Print_Area" localSheetId="4">'ZAŁ 5'!$A$1:$H$26</definedName>
    <definedName name="_xlnm.Print_Area" localSheetId="5">'ZAŁ 6'!$A$1:$H$29</definedName>
    <definedName name="_xlnm.Print_Area" localSheetId="7">'ZAŁ 8'!$A$1:$K$22</definedName>
    <definedName name="_xlnm.Print_Area" localSheetId="8">'Zał 9 '!$A$1:$E$20</definedName>
  </definedNames>
  <calcPr fullCalcOnLoad="1"/>
</workbook>
</file>

<file path=xl/sharedStrings.xml><?xml version="1.0" encoding="utf-8"?>
<sst xmlns="http://schemas.openxmlformats.org/spreadsheetml/2006/main" count="483" uniqueCount="213">
  <si>
    <r>
      <t xml:space="preserve">W kolumnach nr 5-10 należy wskazać wartość wydatków kwalifikowalnych wykazanych w zatwierdzonych i wprowadzonych do KSI SIMIK 07-13 wnioskach o płatność (narastająco od początku realizacji Działania).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</si>
  <si>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 xml:space="preserve">Wskazówka techniczna: kolumny 2-5 – format komórek należy określić jako liczbowy (z wykorzystaniem separatora) oraz zaznaczyć funkcję zaokrąglania do dwóch miejsc po przecinku. </t>
  </si>
  <si>
    <t>K – kobiety, M – mężczyźni</t>
  </si>
  <si>
    <t>Liczba projektów wspierających rozwój inicjatyw lokalnych</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</si>
  <si>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</si>
  <si>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Działania</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</si>
  <si>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</si>
  <si>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</si>
  <si>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</si>
  <si>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</si>
  <si>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</si>
  <si>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</si>
  <si>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</si>
  <si>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</si>
  <si>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</si>
  <si>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</si>
  <si>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</si>
  <si>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</si>
  <si>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</si>
  <si>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</si>
  <si>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</si>
  <si>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</si>
  <si>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</si>
  <si>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</si>
  <si>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</si>
  <si>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</si>
  <si>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</si>
  <si>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</si>
  <si>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</si>
  <si>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</si>
  <si>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</si>
  <si>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</si>
  <si>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</si>
  <si>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</si>
  <si>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</si>
  <si>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od początku realizacji Działania</t>
  </si>
  <si>
    <t>Budżet jednostki samorządu terytorialnego</t>
  </si>
  <si>
    <t>w tym osoby niepełnosprawne</t>
  </si>
  <si>
    <t>w tym migranci</t>
  </si>
  <si>
    <t>PRIORYTET VI</t>
  </si>
  <si>
    <t>Liczba osób, które zakończyły udział w projektach realizowanych w ramach Działania</t>
  </si>
  <si>
    <t xml:space="preserve">Liczba osób, które uzyskały środki na podjęcie działalności gospodarczej </t>
  </si>
  <si>
    <t>Liczba reprezentatywnych organizacji partnerów społecznych, które były objęte wsparciem w zakresie budowania ich potencjału</t>
  </si>
  <si>
    <t xml:space="preserve">Liczba utworzonych miejsc pracy w  ramach udzielonych z EFS środków na podjęcie działalności gospodarczej </t>
  </si>
  <si>
    <t>Przedział wiekowy</t>
  </si>
  <si>
    <t>w tym rolnicy</t>
  </si>
  <si>
    <t>pomaturalne</t>
  </si>
  <si>
    <t>wyższe</t>
  </si>
  <si>
    <t>podstawowe, gimnazjalne
i niższe</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</si>
  <si>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</si>
  <si>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</si>
  <si>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</si>
  <si>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</si>
  <si>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</si>
  <si>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</si>
  <si>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</si>
  <si>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</si>
  <si>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</si>
  <si>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</si>
  <si>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t>Wspólna realizacja projektów, wypracowywanie nowych rozwiązań</t>
  </si>
  <si>
    <t>L.p.</t>
  </si>
  <si>
    <t>Wartość docelowa wskaźnika</t>
  </si>
  <si>
    <t>Stopień realizacji wskaźnika</t>
  </si>
  <si>
    <t>10=(9/3)*100</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</si>
  <si>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</si>
  <si>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</si>
  <si>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</si>
  <si>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</si>
  <si>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</si>
  <si>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</si>
  <si>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</si>
  <si>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ponadgimnazjalne</t>
  </si>
  <si>
    <t>Załącznik nr 1. Monitorowanie projektów ponadnarodowych i innowacyjnych</t>
  </si>
  <si>
    <t>mikro</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</si>
  <si>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</si>
  <si>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</si>
  <si>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</si>
  <si>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</si>
  <si>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</si>
  <si>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</si>
  <si>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</si>
  <si>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</si>
  <si>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</si>
  <si>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Załącznik nr 2. Osiągnięte wartości wskaźników</t>
  </si>
  <si>
    <t>Załącznik nr 3. Przepływ uczestników projektów realizowanych w ramach Działania</t>
  </si>
  <si>
    <t>Załącznik nr 4. Określenie statusu na rynku pracy osób, które rozpoczęły udział w projektach realizowanych w ramach Działania</t>
  </si>
  <si>
    <t>Załącznik nr 5. Osoby, które rozpoczęły udział w projektach realizowanych w ramach Działania, znajdujący się w dwóch grupach wiekowych 15-24 i 55-64 lata</t>
  </si>
  <si>
    <t>Załącznik nr 6. Osoby, które rozpoczęły udział w projektach realizowanych w ramach Działania ze względu na wykształcenie</t>
  </si>
  <si>
    <t>Załącznik nr 9.  Informacje o zaliczkach przekazanych na rzecz beneficjentów (w PLN)</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</si>
  <si>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</si>
  <si>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</si>
  <si>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</si>
  <si>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</si>
  <si>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</si>
  <si>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</si>
  <si>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</si>
  <si>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</si>
  <si>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</si>
  <si>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t>
  </si>
  <si>
    <t>Wartość ogółem</t>
  </si>
  <si>
    <t>w tym środki prywatne</t>
  </si>
  <si>
    <t>w bieżącym okresie sprawozdawczym</t>
  </si>
  <si>
    <t>5=6+10</t>
  </si>
  <si>
    <t>6=7+8+9</t>
  </si>
  <si>
    <t>Poddziałanie</t>
  </si>
  <si>
    <t>Zawarte umowy/wydane decyzje o dofinansowanie (PLN)</t>
  </si>
  <si>
    <t>Wydatki uznane za kwalifikowalne w zatwierdzonych wnioskach o płatność od początku realizacji Działania (PLN)</t>
  </si>
  <si>
    <t>Załącznik nr 8. Stan realizacji projektów w ramach Działania (w PLN)</t>
  </si>
  <si>
    <t>Nie określono</t>
  </si>
  <si>
    <t>Łączna wartość projektów</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</si>
  <si>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</si>
  <si>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</si>
  <si>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</si>
  <si>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 Przy określaniu łącznej wartości projektów należy uwzględnić tylko wartość ich komponentu ponadnardowego</t>
  </si>
  <si>
    <t>Proszę krótko opisać zakładane produkty (narzędzia/modele/instrumenty).</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</si>
  <si>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pełniace rolę pośredników</t>
    </r>
    <r>
      <rPr>
        <sz val="10"/>
        <rFont val="Times New Roman"/>
        <family val="1"/>
      </rPr>
      <t xml:space="preserve"> - należy uwzględnić projekty, w ramach których pomoc publiczna oraz pomoc de minimis jest udzielana na rzecz MŚP przez inne podmioty</t>
    </r>
  </si>
  <si>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</si>
  <si>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W przypadku projektów systemowych realizowanych w ramach Poddziałania 6.1.3 w tabeli należy uwzględniać wartości narastająco od początku realizacji projektu.</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</si>
  <si>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</si>
  <si>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</si>
  <si>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Nr Działania</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</si>
  <si>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Działania,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</si>
  <si>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</si>
  <si>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t>6.2 Wsparcie oraz promocja przedsiębiorczości i samozatrudnienia</t>
  </si>
  <si>
    <t>Ogółem Działanie 6.2</t>
  </si>
  <si>
    <t>Ogółem dla Działania 6.2</t>
  </si>
  <si>
    <t>PO KL</t>
  </si>
  <si>
    <t>nie dotyczy</t>
  </si>
  <si>
    <t>I półrocze 2010 roku</t>
  </si>
  <si>
    <t>Komentarz: projekty innowacyjne i ponadnarodowe będą realizowane w ramach działania 6.1 PO KL.</t>
  </si>
  <si>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t>
    </r>
    <r>
      <rPr>
        <b/>
        <sz val="9"/>
        <rFont val="Times New Roman"/>
        <family val="1"/>
      </rPr>
      <t xml:space="preserve">Wydatki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</si>
  <si>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</si>
  <si>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</si>
  <si>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</si>
  <si>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</si>
  <si>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</si>
  <si>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</si>
  <si>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t>Działanie</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</si>
  <si>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</si>
  <si>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</si>
  <si>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</si>
  <si>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</si>
  <si>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</si>
  <si>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</si>
  <si>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</si>
  <si>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</si>
  <si>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</si>
  <si>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Działania i podstawę udzielenia pomocy (na podstawie KSI SIMIK 07-13)</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</si>
  <si>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Działania (na podstawie KSI SIMIK 07-13)</t>
    </r>
  </si>
  <si>
    <r>
      <t xml:space="preserve">Wartość wypłaconej pomocy publicznej oraz pomocy </t>
    </r>
    <r>
      <rPr>
        <b/>
        <i/>
        <sz val="10"/>
        <rFont val="Times New Roman"/>
        <family val="1"/>
      </rPr>
      <t>de minimis</t>
    </r>
  </si>
  <si>
    <r>
      <t xml:space="preserve">Wyjaśnienia: </t>
    </r>
    <r>
      <rPr>
        <sz val="10"/>
        <rFont val="Times New Roman"/>
        <family val="1"/>
      </rPr>
      <t>Pomoc publiczna / de minimis, w działaniu 6.2 udzielana jest wyłącznie przez instytucje pełniące rolę pośredników. Na 22 zawarte umowy w ramach 6.2 PO KL, 21 zawiera elementy dot. pomocy publicznej / pomocy de minimis. Wartość umów 30 406 579,90 PLN, wartość zatwierdzonych wniosków o płatność - 10 842 533,58 PLN, w tym wydatki dot. pomocy publicznej - 7 066 643,62 PLN.</t>
    </r>
  </si>
  <si>
    <r>
      <t xml:space="preserve">Korekta danych z 2009 roku. </t>
    </r>
    <r>
      <rPr>
        <i/>
        <sz val="12"/>
        <rFont val="Arial"/>
        <family val="2"/>
      </rPr>
      <t xml:space="preserve">W zakresie wskaźnika </t>
    </r>
    <r>
      <rPr>
        <b/>
        <i/>
        <sz val="12"/>
        <rFont val="Arial"/>
        <family val="2"/>
      </rPr>
      <t>Liczba osób, które zakończyły udział w projektach realizowanych w ramach Działania,</t>
    </r>
    <r>
      <rPr>
        <i/>
        <sz val="12"/>
        <rFont val="Arial"/>
        <family val="2"/>
      </rPr>
      <t xml:space="preserve"> w podwskaźniku w tym liczba osób w wieku 15-24 lata wartość MP ujęta w sprawozdaniu za 2009 rok spadła o 2 kobiety, 3 mężczyzn, 5 osób ogółem; podwskaźnik w tym liczba osób znajdujących się w szczególnie trudnej sytuacji na rynku pracy wykazano w 2009 roku za mało 15 kobiet, 17 mężczyzn i 32 osoby ogółem, podwskaźnik w tym liczba osób długotrwale bezrobotnych wykazano 3 mężczyzn za mało, podwskaźnik w tym osobom niepełnosprawnym wykazano o 1 mężczyznę za mało, podwskaźnik w tym osobom z terenów wiejskich wykazano o 17 kobiet, 14 mężczyzn, 31 osób ogółem za mało.                                                                                                                                </t>
    </r>
  </si>
  <si>
    <r>
      <t xml:space="preserve">W zakresie wskaźnika </t>
    </r>
    <r>
      <rPr>
        <b/>
        <i/>
        <sz val="12"/>
        <rFont val="Arial"/>
        <family val="2"/>
      </rPr>
      <t xml:space="preserve">Liczba osób, które uzyskały środki na podjęcie działalności gospodarczej </t>
    </r>
    <r>
      <rPr>
        <i/>
        <sz val="12"/>
        <rFont val="Arial"/>
        <family val="2"/>
      </rPr>
      <t xml:space="preserve">wykazano 2 kobiety za mało i 1 mężczyznę za dużo, podwskaźnik w tym liczba osób znajdujących się w szczególnie trudnej sytuacji na rynku pracy wykazano w 2009 roku za mało o 2 kobiet i 5 mężczyzn, podwskaźnik w tym liczba osób długotrwale bezrobotnych wykazano 1 mężczyznę za mało, podwskaźnik w tym osobom z terenów wiejskich wykazano 2 kobiety i 5 mężczyzn za mało. W zakresie wskaźnika Liczba utworzonych miejsc pracy w  ramach udzielonych z EFS środków na podjęcie działalności gospodarczej wykazano o 1 osobę za mało, w podwskaźniku w tym liczba osób znajdujących się w szczególnie trudnej sytuacji na rynku pracy wykazano o 7 osób za mało, podwskaźnik w tym liczba osób długotrwale bezrobotnych wykazano 1 osobę za mało, podwskaźnik w tym osobom z terenów wiejskich wykazano 7 osób za mało. </t>
    </r>
  </si>
  <si>
    <t xml:space="preserve">Wartość MP w sprawozdaniu za 2009 rok uległa korekcie na minus o 2 osoby (1 kobietę i 1 mężczyznę), które rozpoczęły udział w projekcie, ale w wyniku działań kontrolnych zostały uznane za niekwalifikowalne.  </t>
  </si>
  <si>
    <t>Wartość MP ze sprawozdania za 2009 rok uległa zmiejszeniu w następujących kategoriach:                                                                                                               *liczba osób bezrobotnych - wykazano o 1 mężczyznę za dużo;                                                                                                               *liczba osób nieaktywnych zawodowo, w tym osoby uczące się lub kształcące - wykazano 1 mężczyznę za dużo;                                                                  *liczba osób zatrudnionych - wykazano o jedną kobietę za dużo;                                                                                                                         *liczba osób zatrudnionych, w tym  zatrudnieni w organizacjach pozarządowych - wykazano o jedną kobietę za dużo;                                                                                                           *w wartości ogółem wykazano o 1 kobietę i 1 mężczyznę za dużo;                                                                                                                             *w kategorii dotyczącej osób niepełnosprawnych wykazano za mało 1 kobietę i za dużo jednego mężczyznę.                                                                          Powyższe wynika z korekt dokonywanych przez Beneficjentów.</t>
  </si>
  <si>
    <r>
      <t xml:space="preserve">W poprzednim okresie sprawozdawczym wykazano za dużo o 7 kobiet, 6 mężczyzn, 13 osób ogółem, w kategorii osób młodych w wieku 15-24 lata. </t>
    </r>
    <r>
      <rPr>
        <b/>
        <sz val="10"/>
        <rFont val="Times New Roman"/>
        <family val="1"/>
      </rPr>
      <t>Powyższ zmiany wynikają z korekty danych dokonywanej przez beneficjentów w kolejnych wnioskach o płatność, spowodowanych pomyłkami osób przygotowujących dane</t>
    </r>
  </si>
  <si>
    <r>
      <t xml:space="preserve">Uległy zmianie wartości wykazane w sprawozdaniu za 2009 rok, w kol. MP, w następującym zakresie: *wykazano 1 mężczyznę za mało w kategorii osób z wykształceniem podstawowym, gimnazjalnym oraz niższym, *wykazano za mało 7 kobiet i 10 mężczyzn w kategorii osób z wykształceniem ponadgimnazjalnym, *wykazano za dużo 6 kobiet i 13 mężczyzn w kategorii osób z wykształceniem pomaturalnym, * wykazano o 2 kobiety za dużo i 1 mężczyznę za mało w kategorii osób z wykształceniem wyższym. </t>
    </r>
    <r>
      <rPr>
        <b/>
        <sz val="10"/>
        <rFont val="Arial"/>
        <family val="2"/>
      </rPr>
      <t>Powyższe zmiany wynikają z korekty danych dokonywanej przez beneficjentów w kolejnych wnioskach o płatność, spowodowanych pomyłkami osób przygotowujących dane, oraz uznaniem dwóch osób za niekwalifikowane.</t>
    </r>
  </si>
  <si>
    <t>Powyższe zmiany wynikają z korekty danych dokonywanej przez beneficjentów w kolejnych wnioskach o płatność, spowodowanych pomyłkami osób przygotowujących dane, oraz uznaniem dwóch osób za niekwalifikowane.</t>
  </si>
  <si>
    <t>Powyższe zmiany wynikają ze zmiany interpretacji MRR odnośnie osób znajdujących się w szczególnie trudnej sytuacji na rynku pracy, które należy wykazywać w sprawozdaniu a także korekty danych dokonywanej przez beneficjentów w kolejnych wnioskach o płatność, spowodowanych pomyłkami osób przygotowujących dane.</t>
  </si>
  <si>
    <r>
      <t>Wartość pomocy publicznej oraz pomocy</t>
    </r>
    <r>
      <rPr>
        <b/>
        <i/>
        <sz val="10"/>
        <rFont val="Times New Roman"/>
        <family val="1"/>
      </rPr>
      <t xml:space="preserve"> de minimis </t>
    </r>
    <r>
      <rPr>
        <b/>
        <sz val="10"/>
        <rFont val="Times New Roman"/>
        <family val="1"/>
      </rPr>
      <t>wypłaconej na rzecz MŚP</t>
    </r>
  </si>
  <si>
    <r>
      <t>Kolumna 1</t>
    </r>
    <r>
      <rPr>
        <sz val="10"/>
        <rFont val="Times New Roman"/>
        <family val="1"/>
      </rPr>
      <t xml:space="preserve"> - należy podać nr Działania, w ramach którego została udzielona pomoc publiczna.
</t>
    </r>
    <r>
      <rPr>
        <i/>
        <sz val="10"/>
        <rFont val="Times New Roman"/>
        <family val="1"/>
      </rPr>
      <t xml:space="preserve">Kolumna 2 - </t>
    </r>
    <r>
      <rPr>
        <sz val="10"/>
        <rFont val="Times New Roman"/>
        <family val="1"/>
      </rPr>
      <t>należy podać liczbę projektów MŚP objętych pomocą publiczną oraz pomocą de minimis, dla których dotychczas zostały zawarte umowy/wydane decyzje o dofinansowaniu</t>
    </r>
    <r>
      <rPr>
        <i/>
        <sz val="10"/>
        <rFont val="Times New Roman"/>
        <family val="1"/>
      </rPr>
      <t xml:space="preserve">
Kolumna 3 - </t>
    </r>
    <r>
      <rPr>
        <sz val="10"/>
        <rFont val="Times New Roman"/>
        <family val="1"/>
      </rPr>
      <t>należy podać liczbę projektów MŚP objętych pomocą publiczną oraz pomocą de minimis, dla których dotychczas zatwierdzony został co najmniej jeden wniosek o płatność.</t>
    </r>
    <r>
      <rPr>
        <i/>
        <sz val="10"/>
        <rFont val="Times New Roman"/>
        <family val="1"/>
      </rPr>
      <t xml:space="preserve">
Kolumna 4 - </t>
    </r>
    <r>
      <rPr>
        <sz val="10"/>
        <rFont val="Times New Roman"/>
        <family val="1"/>
      </rPr>
      <t>należy podać całkowitą wartość projektów MŚP wskazanych w kol. 2.</t>
    </r>
    <r>
      <rPr>
        <i/>
        <sz val="10"/>
        <rFont val="Times New Roman"/>
        <family val="1"/>
      </rPr>
      <t xml:space="preserve">
Kolumna 5 -</t>
    </r>
    <r>
      <rPr>
        <sz val="10"/>
        <rFont val="Times New Roman"/>
        <family val="1"/>
      </rPr>
      <t xml:space="preserve"> należy podać całkowitą wartość wydatków kwalifikowalnych w ramach projektów MŚP wynikających z zatwierdzonych wniosków o płatność wskazanych w kolumnie 3.</t>
    </r>
    <r>
      <rPr>
        <i/>
        <sz val="10"/>
        <rFont val="Times New Roman"/>
        <family val="1"/>
      </rPr>
      <t xml:space="preserve">
Kolumna 6 - </t>
    </r>
    <r>
      <rPr>
        <sz val="10"/>
        <rFont val="Times New Roman"/>
        <family val="1"/>
      </rPr>
      <t>w odniesieniu do kolumny 5 należy wyodrębnić tę część wydatków kwalifikowalnych w ramach projektów MŚP, które dotyczą pomocy publicznej oraz pomocy de minimis.</t>
    </r>
    <r>
      <rPr>
        <i/>
        <sz val="10"/>
        <rFont val="Times New Roman"/>
        <family val="1"/>
      </rPr>
      <t xml:space="preserve">
Kolumny 7, 8 i 9 - </t>
    </r>
    <r>
      <rPr>
        <sz val="10"/>
        <rFont val="Times New Roman"/>
        <family val="1"/>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</si>
  <si>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Kolumna 1 </t>
    </r>
    <r>
      <rPr>
        <sz val="10"/>
        <rFont val="Times New Roman"/>
        <family val="1"/>
      </rPr>
      <t xml:space="preserve">- należy podać nr 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należy podać liczbę projektów objętych pomocą publiczną oraz pomocą de minimis, dla których dotychczas zostały zawarte umowy/ wydane decyzje o dofinanoswaniu.</t>
    </r>
    <r>
      <rPr>
        <i/>
        <sz val="10"/>
        <rFont val="Times New Roman"/>
        <family val="1"/>
      </rPr>
      <t xml:space="preserve">
Kolumna 4 - </t>
    </r>
    <r>
      <rPr>
        <sz val="10"/>
        <rFont val="Times New Roman"/>
        <family val="1"/>
      </rPr>
      <t>należy podać liczbę projektów objętych pomocą publiczną oraz pomocą de minimis, dla których dotychczas zatwierdzony został co najmniej jednen wniosek o płatność.</t>
    </r>
    <r>
      <rPr>
        <i/>
        <sz val="10"/>
        <rFont val="Times New Roman"/>
        <family val="1"/>
      </rPr>
      <t xml:space="preserve">
Kolumna 5 - </t>
    </r>
    <r>
      <rPr>
        <sz val="10"/>
        <rFont val="Times New Roman"/>
        <family val="1"/>
      </rPr>
      <t>należy podać całkowitą wartość umów wskazanych w kol. 3.</t>
    </r>
    <r>
      <rPr>
        <i/>
        <sz val="10"/>
        <rFont val="Times New Roman"/>
        <family val="1"/>
      </rPr>
      <t xml:space="preserve">
Kolumna 6 -</t>
    </r>
    <r>
      <rPr>
        <sz val="10"/>
        <rFont val="Times New Roman"/>
        <family val="1"/>
      </rPr>
      <t xml:space="preserve"> należy podać całkowitą wartość wydatków kwalifikowalnych wynikających z zatwierdzonych wniosków o płatność wskazanych w kolumnie 4.</t>
    </r>
    <r>
      <rPr>
        <i/>
        <sz val="10"/>
        <rFont val="Times New Roman"/>
        <family val="1"/>
      </rPr>
      <t xml:space="preserve">
Kolumna 7 - </t>
    </r>
    <r>
      <rPr>
        <sz val="10"/>
        <rFont val="Times New Roman"/>
        <family val="1"/>
      </rPr>
      <t xml:space="preserve">w odniesieniu do kol. 6 należy wyodrębnić tę część wydatków kwalifikowalnych, które dotyczą pomocy publicznej oraz pomocy de minimis.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</si>
  <si>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</si>
  <si>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</si>
  <si>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</si>
  <si>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</si>
  <si>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Wojewódzki Urząd Pracy w Zielonej Górze</t>
  </si>
  <si>
    <t>_</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</si>
  <si>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</si>
  <si>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</si>
  <si>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</si>
  <si>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</si>
  <si>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</si>
  <si>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</si>
  <si>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</si>
  <si>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</si>
  <si>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</si>
  <si>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</si>
  <si>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</si>
  <si>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Liczba oddolnych inicjatyw społecznych podejmowanych  w ramach Działania</t>
  </si>
  <si>
    <t xml:space="preserve">Liczba gmin, w których zrealizowano oddolne inicjatywy społeczne w ramach Działania </t>
  </si>
  <si>
    <t>Numer Działania</t>
  </si>
  <si>
    <t>Nie dotyczy</t>
  </si>
  <si>
    <t>w tym środki publiczne</t>
  </si>
  <si>
    <t>w tym pracownicy znajdujący się w szczególnie niekorzystnej sytuacji</t>
  </si>
  <si>
    <t>w tym osoby należące do mniejszości narodowych i etnicznych</t>
  </si>
  <si>
    <t>Inne (np. Fundusz Pracy, PFRON)</t>
  </si>
  <si>
    <t>w tym krajowy wkład publiczny</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</si>
  <si>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Samozatrudnieni</t>
    </r>
    <r>
      <rPr>
        <sz val="9"/>
        <rFont val="Times New Roman"/>
        <family val="1"/>
      </rPr>
      <t xml:space="preserve"> – osoby fizyczne prowadzące działalność gospodarczą, nie zatrudniające pracowników.</t>
    </r>
  </si>
  <si>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</si>
  <si>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</si>
  <si>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</si>
  <si>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 xml:space="preserve">Tabelę należy wypełnić na podstawie danych wprowadzonych do KSI SIMIK 07-13 wg stanu na koniec bieżącego okresu sprawozdawczego. W kolumnach 1-4 należy uwzględnić podpisane umowy i/lub wydane decyzje o dofinansowanie w ramach Działania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 </t>
  </si>
  <si>
    <r>
      <t xml:space="preserve">Docelowa wartość wskaźnika – </t>
    </r>
    <r>
      <rPr>
        <sz val="9"/>
        <rFont val="Times New Roman"/>
        <family val="1"/>
      </rPr>
      <t xml:space="preserve">wartość określona na 2013 rok. Dla wybranych wskaźników monitorowanych w niniejszym sprawozdaniu nie określono wartości docelowych, w związku z czym w kolumnie 3 wskazano </t>
    </r>
    <r>
      <rPr>
        <i/>
        <sz val="9"/>
        <rFont val="Times New Roman"/>
        <family val="1"/>
      </rPr>
      <t xml:space="preserve">"Nie określono", </t>
    </r>
    <r>
      <rPr>
        <sz val="9"/>
        <rFont val="Times New Roman"/>
        <family val="1"/>
      </rPr>
      <t xml:space="preserve">zaś w kolumnie 10 – </t>
    </r>
    <r>
      <rPr>
        <i/>
        <sz val="9"/>
        <rFont val="Times New Roman"/>
        <family val="1"/>
      </rPr>
      <t>"Nie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</si>
  <si>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rozliczonych we wnioskach o płatność</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</si>
  <si>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t>
    </r>
  </si>
  <si>
    <t>Mikroprzedsiębiorstwa 
(w tym samozatrudnieni)*</t>
  </si>
  <si>
    <t xml:space="preserve">Wartość wypłaconych zaliczek, wykazaną w kol. 3 pomniejszono o 13 523,81 PLN z uwagi na zwroty dotyczące lat ubiegłych. </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</si>
  <si>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</si>
  <si>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</si>
  <si>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Wyjaśnienia: </t>
    </r>
    <r>
      <rPr>
        <sz val="10"/>
        <rFont val="Times New Roman"/>
        <family val="1"/>
      </rPr>
      <t>Według stanu na dzień 30.06.2010 roku zawarto 22 umowy o dofinansowanie, z czego 21 zawiera elementy pomocy publicznej / de minimis; wartość tych umów wynosi 30 406 579,90 PLN; dla każdego projektu zatwierdzono minimum jeden wniosek o płatność. Wartość zatwierdzonych wniosków o płatność wynosi 10 842 533,58 PLN.</t>
    </r>
  </si>
  <si>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</si>
  <si>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</si>
  <si>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</si>
  <si>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Działania, którzy w dniu rozpoczęcia udziału w projekcie mieli skończone 15 lat i jednocześnie nie ukończyli 24 lat.</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</si>
  <si>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</si>
  <si>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</si>
  <si>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W przypadku zawarcia aneksów do ww. umów w tabeli należy dokonać weryfikacji uprzednio wykazanych wartości projektów.</t>
    </r>
  </si>
  <si>
    <r>
      <t xml:space="preserve">UWAGA:
</t>
    </r>
    <r>
      <rPr>
        <sz val="10"/>
        <rFont val="Times New Roman"/>
        <family val="1"/>
      </rPr>
      <t xml:space="preserve">Wartości wskaźników prezentujących liczbę osób, które zakończyły udział w projektach, powinny być zbieżne z wartościami wynikającymi z tabeli w załączniku nr 3 </t>
    </r>
    <r>
      <rPr>
        <i/>
        <sz val="10"/>
        <rFont val="Times New Roman"/>
        <family val="1"/>
      </rPr>
      <t>„Przepływ uczestników projektów realizowanych w ramach Działania”</t>
    </r>
    <r>
      <rPr>
        <sz val="10"/>
        <rFont val="Times New Roman"/>
        <family val="1"/>
      </rPr>
      <t>.</t>
    </r>
  </si>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</sst>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4">
    <font>
      <sz val="10"/>
      <name val="Arial"/>
      <family val="2"/>
    </font>
    <font>
      <b/>
      <sz val="10"/>
      <name val="Times New Roman"/>
      <family val="1"/>
    </font>
    <font>
      <sz val="10"/>
      <name val="Times New Roman"/>
      <family val="1"/>
    </font>
    <font>
      <b/>
      <i/>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sz val="11"/>
      <name val="Times New Roman"/>
      <family val="1"/>
    </font>
    <font>
      <i/>
      <sz val="9"/>
      <name val="Times New Roman"/>
      <family val="1"/>
    </font>
    <font>
      <b/>
      <sz val="11"/>
      <name val="Arial"/>
      <family val="0"/>
    </font>
    <font>
      <sz val="11"/>
      <name val="Arial"/>
      <family val="0"/>
    </font>
    <font>
      <b/>
      <sz val="9"/>
      <name val="Times New Roman"/>
      <family val="1"/>
    </font>
    <font>
      <b/>
      <i/>
      <sz val="9"/>
      <name val="Times New Roman"/>
      <family val="1"/>
    </font>
    <font>
      <b/>
      <i/>
      <sz val="11"/>
      <name val="Times New Roman"/>
      <family val="1"/>
    </font>
    <font>
      <b/>
      <sz val="10"/>
      <name val="Arial"/>
      <family val="2"/>
    </font>
    <font>
      <i/>
      <sz val="12"/>
      <name val="Times New Roman"/>
      <family val="1"/>
    </font>
    <font>
      <b/>
      <i/>
      <sz val="12"/>
      <name val="Times New Roman"/>
      <family val="1"/>
    </font>
    <font>
      <i/>
      <sz val="12"/>
      <name val="Arial"/>
      <family val="2"/>
    </font>
    <font>
      <b/>
      <i/>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thick"/>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color indexed="63"/>
      </left>
      <right style="thin">
        <color indexed="8"/>
      </right>
      <top style="thin">
        <color indexed="8"/>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ck"/>
      <right style="thin"/>
      <top style="thick"/>
      <bottom style="thin"/>
    </border>
    <border>
      <left style="thick"/>
      <right style="thin"/>
      <top style="thin"/>
      <bottom style="thin"/>
    </border>
    <border>
      <left style="thin"/>
      <right style="thick"/>
      <top style="thick"/>
      <bottom style="thin"/>
    </border>
    <border>
      <left style="thin"/>
      <right style="thick"/>
      <top style="thin"/>
      <bottom style="thin"/>
    </border>
    <border>
      <left>
        <color indexed="63"/>
      </left>
      <right style="thin"/>
      <top>
        <color indexed="63"/>
      </top>
      <bottom>
        <color indexed="63"/>
      </bottom>
    </border>
    <border>
      <left style="medium"/>
      <right style="thin"/>
      <top style="thick"/>
      <bottom style="thin"/>
    </border>
    <border>
      <left style="thin"/>
      <right>
        <color indexed="63"/>
      </right>
      <top style="thin"/>
      <bottom style="thin"/>
    </border>
    <border>
      <left>
        <color indexed="63"/>
      </left>
      <right>
        <color indexed="63"/>
      </right>
      <top style="thin"/>
      <bottom style="thin"/>
    </border>
    <border>
      <left style="thin"/>
      <right style="medium"/>
      <top style="thick"/>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85">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0" xfId="0" applyFont="1" applyBorder="1" applyAlignment="1">
      <alignment/>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xf>
    <xf numFmtId="0" fontId="7"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2" fillId="0" borderId="4" xfId="0" applyFont="1" applyBorder="1" applyAlignment="1">
      <alignment/>
    </xf>
    <xf numFmtId="0" fontId="2" fillId="0" borderId="4" xfId="20" applyFont="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20" applyFont="1">
      <alignment/>
      <protection/>
    </xf>
    <xf numFmtId="0" fontId="2" fillId="0" borderId="0" xfId="20" applyFont="1" applyBorder="1">
      <alignment/>
      <protection/>
    </xf>
    <xf numFmtId="0" fontId="2" fillId="0" borderId="4" xfId="20" applyFont="1" applyBorder="1" applyAlignment="1">
      <alignment horizontal="center" vertical="center"/>
      <protection/>
    </xf>
    <xf numFmtId="0" fontId="2" fillId="0" borderId="0" xfId="20" applyFont="1" applyBorder="1" applyAlignment="1">
      <alignment/>
      <protection/>
    </xf>
    <xf numFmtId="0" fontId="2" fillId="0" borderId="4" xfId="0" applyFont="1" applyBorder="1" applyAlignment="1">
      <alignment horizontal="center" vertical="center"/>
    </xf>
    <xf numFmtId="0" fontId="2" fillId="0" borderId="0" xfId="0" applyFont="1" applyAlignment="1" applyProtection="1">
      <alignment/>
      <protection locked="0"/>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8" applyFont="1">
      <alignment/>
      <protection/>
    </xf>
    <xf numFmtId="0" fontId="5" fillId="0" borderId="4" xfId="18" applyFont="1" applyBorder="1" applyAlignment="1">
      <alignment horizontal="left" vertical="center" wrapText="1"/>
      <protection/>
    </xf>
    <xf numFmtId="0" fontId="5" fillId="0" borderId="4" xfId="18" applyFont="1" applyBorder="1" applyAlignment="1">
      <alignment vertical="center" wrapText="1"/>
      <protection/>
    </xf>
    <xf numFmtId="0" fontId="0" fillId="0" borderId="0" xfId="18" applyFont="1">
      <alignment/>
      <protection/>
    </xf>
    <xf numFmtId="0" fontId="1" fillId="0" borderId="0" xfId="20" applyFont="1">
      <alignment/>
      <protection/>
    </xf>
    <xf numFmtId="0" fontId="1" fillId="0" borderId="0" xfId="20" applyFont="1" applyAlignment="1">
      <alignment/>
      <protection/>
    </xf>
    <xf numFmtId="0" fontId="2" fillId="0" borderId="0" xfId="20" applyFont="1" applyProtection="1">
      <alignment/>
      <protection locked="0"/>
    </xf>
    <xf numFmtId="0" fontId="3" fillId="0" borderId="0" xfId="20" applyFont="1" applyFill="1" applyBorder="1" applyAlignment="1">
      <alignment horizontal="left" vertical="center" wrapText="1"/>
      <protection/>
    </xf>
    <xf numFmtId="0" fontId="12" fillId="0" borderId="4" xfId="20" applyFont="1" applyFill="1" applyBorder="1" applyAlignment="1">
      <alignment horizontal="center" vertical="center"/>
      <protection/>
    </xf>
    <xf numFmtId="0" fontId="2" fillId="0" borderId="4" xfId="20" applyFont="1" applyBorder="1" applyAlignment="1">
      <alignment horizontal="left" vertical="center" wrapText="1"/>
      <protection/>
    </xf>
    <xf numFmtId="0" fontId="2" fillId="0" borderId="4" xfId="20" applyFont="1" applyBorder="1" applyAlignment="1">
      <alignment horizontal="left" vertical="center"/>
      <protection/>
    </xf>
    <xf numFmtId="0" fontId="2" fillId="0" borderId="0" xfId="20" applyFont="1" applyAlignment="1">
      <alignment horizontal="left" vertical="center"/>
      <protection/>
    </xf>
    <xf numFmtId="0" fontId="2" fillId="0" borderId="4" xfId="20" applyFont="1" applyBorder="1" applyAlignment="1" quotePrefix="1">
      <alignment horizontal="left" vertical="center" wrapText="1"/>
      <protection/>
    </xf>
    <xf numFmtId="0" fontId="2" fillId="0" borderId="4" xfId="20" applyFont="1" applyFill="1" applyBorder="1" applyAlignment="1" quotePrefix="1">
      <alignment horizontal="left" vertical="center" wrapText="1"/>
      <protection/>
    </xf>
    <xf numFmtId="0" fontId="2" fillId="0" borderId="4" xfId="20" applyFont="1" applyFill="1" applyBorder="1" applyAlignment="1">
      <alignment horizontal="left" vertical="center" wrapText="1"/>
      <protection/>
    </xf>
    <xf numFmtId="0" fontId="2" fillId="0" borderId="4" xfId="20" applyFont="1" applyBorder="1" applyAlignment="1" quotePrefix="1">
      <alignment horizontal="left" vertical="center"/>
      <protection/>
    </xf>
    <xf numFmtId="0" fontId="0" fillId="0" borderId="0" xfId="0" applyFont="1" applyAlignment="1">
      <alignment/>
    </xf>
    <xf numFmtId="0" fontId="7" fillId="0" borderId="0" xfId="0" applyFont="1" applyBorder="1" applyAlignment="1">
      <alignment vertical="center" wrapText="1"/>
    </xf>
    <xf numFmtId="0" fontId="4" fillId="0" borderId="0" xfId="0" applyFont="1" applyAlignment="1">
      <alignment/>
    </xf>
    <xf numFmtId="0" fontId="12" fillId="0" borderId="0" xfId="18" applyFont="1">
      <alignment/>
      <protection/>
    </xf>
    <xf numFmtId="0" fontId="14" fillId="0" borderId="0" xfId="18" applyFont="1">
      <alignment/>
      <protection/>
    </xf>
    <xf numFmtId="0" fontId="2" fillId="0" borderId="4" xfId="18" applyFont="1" applyBorder="1">
      <alignment/>
      <protection/>
    </xf>
    <xf numFmtId="0" fontId="2"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2" fillId="0" borderId="4" xfId="18" applyFont="1" applyBorder="1" applyAlignment="1">
      <alignment horizontal="center" vertical="center"/>
      <protection/>
    </xf>
    <xf numFmtId="0" fontId="2" fillId="0" borderId="0" xfId="0" applyFont="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 xfId="0" applyFont="1" applyBorder="1" applyAlignment="1">
      <alignment vertical="center" wrapText="1"/>
    </xf>
    <xf numFmtId="0" fontId="1" fillId="0" borderId="11" xfId="0" applyFont="1" applyBorder="1" applyAlignment="1">
      <alignment vertical="center" wrapText="1"/>
    </xf>
    <xf numFmtId="0" fontId="8" fillId="0" borderId="0" xfId="20" applyFont="1" applyBorder="1" applyAlignment="1">
      <alignment horizontal="center" vertical="center"/>
      <protection/>
    </xf>
    <xf numFmtId="0" fontId="8" fillId="0" borderId="0" xfId="20" applyFont="1" applyAlignment="1">
      <alignment horizontal="center" vertical="center"/>
      <protection/>
    </xf>
    <xf numFmtId="0" fontId="0" fillId="0" borderId="0" xfId="19">
      <alignment/>
      <protection/>
    </xf>
    <xf numFmtId="0" fontId="1" fillId="0" borderId="4" xfId="19" applyFont="1" applyBorder="1" applyAlignment="1">
      <alignment horizontal="center" vertical="center" wrapText="1"/>
      <protection/>
    </xf>
    <xf numFmtId="0" fontId="2" fillId="0" borderId="0" xfId="0" applyFont="1" applyAlignment="1">
      <alignment horizontal="center" vertical="center"/>
    </xf>
    <xf numFmtId="0" fontId="8" fillId="0" borderId="0" xfId="20" applyFont="1" applyAlignment="1" applyProtection="1">
      <alignment horizontal="center" vertical="center"/>
      <protection locked="0"/>
    </xf>
    <xf numFmtId="0" fontId="8" fillId="0" borderId="0" xfId="18" applyFont="1" applyAlignment="1">
      <alignment vertical="center"/>
      <protection/>
    </xf>
    <xf numFmtId="0" fontId="15" fillId="0" borderId="0" xfId="18" applyFont="1" applyAlignment="1">
      <alignment vertical="center"/>
      <protection/>
    </xf>
    <xf numFmtId="0" fontId="12" fillId="0" borderId="0" xfId="18" applyFont="1" applyAlignment="1">
      <alignment vertical="center"/>
      <protection/>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pplyProtection="1">
      <alignment horizontal="center" vertical="center"/>
      <protection locked="0"/>
    </xf>
    <xf numFmtId="0" fontId="8"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 fillId="0" borderId="4" xfId="19" applyFont="1" applyBorder="1">
      <alignment/>
      <protection/>
    </xf>
    <xf numFmtId="0" fontId="7" fillId="0" borderId="4" xfId="0" applyFont="1" applyBorder="1" applyAlignment="1">
      <alignment horizontal="center" vertical="center" wrapText="1"/>
    </xf>
    <xf numFmtId="0" fontId="0" fillId="0" borderId="0" xfId="18">
      <alignment/>
      <protection/>
    </xf>
    <xf numFmtId="0" fontId="8" fillId="3" borderId="12" xfId="18" applyFont="1" applyFill="1" applyBorder="1" applyAlignment="1">
      <alignment horizontal="center" vertical="center" wrapText="1"/>
      <protection/>
    </xf>
    <xf numFmtId="0" fontId="8" fillId="3" borderId="13" xfId="18" applyFont="1" applyFill="1" applyBorder="1" applyAlignment="1">
      <alignment horizontal="center" vertical="center"/>
      <protection/>
    </xf>
    <xf numFmtId="0" fontId="8" fillId="3" borderId="14" xfId="18" applyFont="1" applyFill="1" applyBorder="1" applyAlignment="1">
      <alignment horizontal="center" vertical="center" wrapText="1"/>
      <protection/>
    </xf>
    <xf numFmtId="0" fontId="2" fillId="0" borderId="4" xfId="20" applyFont="1" applyFill="1" applyBorder="1" applyAlignment="1">
      <alignment horizontal="center" vertical="center"/>
      <protection/>
    </xf>
    <xf numFmtId="0" fontId="2" fillId="0" borderId="4" xfId="0" applyFont="1" applyBorder="1" applyAlignment="1">
      <alignment vertical="center"/>
    </xf>
    <xf numFmtId="0" fontId="2" fillId="0" borderId="0" xfId="20" applyFont="1" applyAlignment="1">
      <alignment horizontal="justify" vertical="center"/>
      <protection/>
    </xf>
    <xf numFmtId="0" fontId="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8" fillId="3" borderId="15" xfId="20" applyFont="1" applyFill="1" applyBorder="1" applyAlignment="1">
      <alignment horizontal="center" vertical="top" wrapText="1"/>
      <protection/>
    </xf>
    <xf numFmtId="0" fontId="8" fillId="3" borderId="16" xfId="20" applyFont="1" applyFill="1" applyBorder="1" applyAlignment="1">
      <alignment horizontal="center"/>
      <protection/>
    </xf>
    <xf numFmtId="0" fontId="8" fillId="3" borderId="16" xfId="20" applyFont="1" applyFill="1" applyBorder="1" applyAlignment="1">
      <alignment horizontal="center" vertical="center"/>
      <protection/>
    </xf>
    <xf numFmtId="0" fontId="2" fillId="3" borderId="17" xfId="20" applyFont="1" applyFill="1" applyBorder="1" applyAlignment="1">
      <alignment horizontal="center" vertical="center"/>
      <protection/>
    </xf>
    <xf numFmtId="0" fontId="2" fillId="0" borderId="10" xfId="0" applyFont="1" applyBorder="1" applyAlignment="1">
      <alignment horizontal="left" vertical="center" wrapText="1"/>
    </xf>
    <xf numFmtId="0" fontId="1" fillId="0" borderId="18"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0" fontId="1" fillId="0" borderId="0" xfId="0" applyFont="1" applyAlignment="1">
      <alignment/>
    </xf>
    <xf numFmtId="0" fontId="1" fillId="0" borderId="3" xfId="0" applyFont="1" applyBorder="1" applyAlignment="1">
      <alignment horizontal="left" vertical="center" wrapText="1"/>
    </xf>
    <xf numFmtId="0" fontId="1" fillId="0" borderId="9"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Fill="1" applyAlignment="1">
      <alignment horizontal="left" vertical="center"/>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Border="1" applyAlignment="1">
      <alignment vertical="center" wrapText="1"/>
    </xf>
    <xf numFmtId="0" fontId="1" fillId="0" borderId="19" xfId="0" applyFont="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7" xfId="0" applyFont="1" applyBorder="1" applyAlignment="1">
      <alignment horizontal="center" vertical="center"/>
    </xf>
    <xf numFmtId="0" fontId="2" fillId="0" borderId="10" xfId="0" applyFont="1" applyBorder="1" applyAlignment="1">
      <alignment vertical="center" wrapText="1"/>
    </xf>
    <xf numFmtId="0" fontId="1" fillId="0" borderId="18"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3" borderId="16" xfId="19" applyFont="1" applyFill="1" applyBorder="1" applyAlignment="1">
      <alignment horizontal="center"/>
      <protection/>
    </xf>
    <xf numFmtId="0" fontId="1" fillId="3" borderId="17" xfId="19" applyFont="1" applyFill="1" applyBorder="1" applyAlignment="1">
      <alignment horizontal="center"/>
      <protection/>
    </xf>
    <xf numFmtId="0" fontId="1" fillId="0" borderId="3" xfId="0" applyFont="1" applyBorder="1" applyAlignment="1">
      <alignment horizontal="center" vertical="center" wrapText="1"/>
    </xf>
    <xf numFmtId="0" fontId="2" fillId="2" borderId="6" xfId="0" applyFont="1" applyFill="1" applyBorder="1" applyAlignment="1">
      <alignment horizontal="center" vertical="center"/>
    </xf>
    <xf numFmtId="0" fontId="4" fillId="0" borderId="0" xfId="0" applyFont="1" applyFill="1" applyBorder="1" applyAlignment="1">
      <alignment vertical="center" wrapText="1"/>
    </xf>
    <xf numFmtId="2" fontId="16" fillId="0" borderId="24" xfId="18" applyNumberFormat="1" applyFont="1" applyBorder="1" applyAlignment="1">
      <alignment horizontal="left" vertical="center" wrapText="1"/>
      <protection/>
    </xf>
    <xf numFmtId="0" fontId="2" fillId="0" borderId="25" xfId="18" applyFont="1" applyBorder="1" applyAlignment="1">
      <alignment horizontal="center"/>
      <protection/>
    </xf>
    <xf numFmtId="0" fontId="5" fillId="0" borderId="25" xfId="18" applyFont="1" applyBorder="1" applyAlignment="1">
      <alignment horizontal="left" vertical="center" wrapText="1"/>
      <protection/>
    </xf>
    <xf numFmtId="0" fontId="2" fillId="0" borderId="25" xfId="18" applyFont="1" applyBorder="1">
      <alignment/>
      <protection/>
    </xf>
    <xf numFmtId="0" fontId="2" fillId="0" borderId="26" xfId="18" applyFont="1" applyBorder="1" applyAlignment="1">
      <alignment horizontal="center"/>
      <protection/>
    </xf>
    <xf numFmtId="2" fontId="8" fillId="0" borderId="0" xfId="18" applyNumberFormat="1" applyFont="1" applyBorder="1" applyAlignment="1">
      <alignment horizontal="left" vertical="center" wrapText="1"/>
      <protection/>
    </xf>
    <xf numFmtId="0" fontId="2" fillId="0" borderId="0" xfId="18" applyFont="1" applyBorder="1" applyAlignment="1">
      <alignment horizontal="center"/>
      <protection/>
    </xf>
    <xf numFmtId="0" fontId="5" fillId="0" borderId="0" xfId="18" applyFont="1" applyBorder="1" applyAlignment="1">
      <alignment horizontal="left" vertical="center" wrapText="1"/>
      <protection/>
    </xf>
    <xf numFmtId="0" fontId="2" fillId="0" borderId="0" xfId="18" applyFont="1" applyBorder="1">
      <alignment/>
      <protection/>
    </xf>
    <xf numFmtId="0" fontId="2" fillId="0" borderId="27" xfId="18" applyFont="1" applyBorder="1" applyAlignment="1">
      <alignment horizontal="center"/>
      <protection/>
    </xf>
    <xf numFmtId="0" fontId="13" fillId="0" borderId="18" xfId="18" applyFont="1" applyBorder="1" applyAlignment="1">
      <alignment horizontal="left" vertical="center" wrapText="1"/>
      <protection/>
    </xf>
    <xf numFmtId="0" fontId="2" fillId="0" borderId="17" xfId="18" applyFont="1" applyBorder="1" applyAlignment="1">
      <alignment horizontal="center"/>
      <protection/>
    </xf>
    <xf numFmtId="0" fontId="5" fillId="0" borderId="28" xfId="18" applyFont="1" applyBorder="1" applyAlignment="1">
      <alignment vertical="center" wrapText="1"/>
      <protection/>
    </xf>
    <xf numFmtId="0" fontId="2" fillId="0" borderId="28" xfId="18" applyFont="1" applyBorder="1">
      <alignment/>
      <protection/>
    </xf>
    <xf numFmtId="0" fontId="5" fillId="0" borderId="16" xfId="18" applyFont="1" applyBorder="1" applyAlignment="1">
      <alignment vertical="center" wrapText="1"/>
      <protection/>
    </xf>
    <xf numFmtId="0" fontId="2" fillId="0" borderId="16" xfId="18" applyFont="1" applyBorder="1">
      <alignment/>
      <protection/>
    </xf>
    <xf numFmtId="0" fontId="5" fillId="0" borderId="29" xfId="18" applyFont="1" applyBorder="1" applyAlignment="1">
      <alignment horizontal="left" vertical="center" wrapText="1"/>
      <protection/>
    </xf>
    <xf numFmtId="0" fontId="2" fillId="0" borderId="29" xfId="18" applyFont="1" applyBorder="1">
      <alignment/>
      <protection/>
    </xf>
    <xf numFmtId="0" fontId="5" fillId="0" borderId="16" xfId="18" applyFont="1" applyBorder="1" applyAlignment="1">
      <alignment horizontal="left" vertical="center" wrapText="1"/>
      <protection/>
    </xf>
    <xf numFmtId="0" fontId="5" fillId="0" borderId="4" xfId="20" applyFont="1" applyBorder="1" applyAlignment="1">
      <alignment horizontal="right" vertical="center" wrapText="1"/>
      <protection/>
    </xf>
    <xf numFmtId="3" fontId="2" fillId="0" borderId="4" xfId="20" applyNumberFormat="1" applyFont="1" applyBorder="1" applyAlignment="1">
      <alignment horizontal="right" vertical="center" wrapText="1"/>
      <protection/>
    </xf>
    <xf numFmtId="3" fontId="1" fillId="0" borderId="4" xfId="20" applyNumberFormat="1" applyFont="1" applyBorder="1" applyAlignment="1">
      <alignment horizontal="right" vertical="center"/>
      <protection/>
    </xf>
    <xf numFmtId="3" fontId="2" fillId="0" borderId="4" xfId="20" applyNumberFormat="1" applyFont="1" applyBorder="1" applyAlignment="1">
      <alignment horizontal="right" vertical="center"/>
      <protection/>
    </xf>
    <xf numFmtId="0" fontId="2" fillId="0" borderId="4" xfId="20" applyFont="1" applyBorder="1" applyAlignment="1">
      <alignment horizontal="right" vertical="center"/>
      <protection/>
    </xf>
    <xf numFmtId="0" fontId="5" fillId="0" borderId="4" xfId="20" applyFont="1" applyBorder="1" applyAlignment="1">
      <alignment horizontal="right" vertical="center"/>
      <protection/>
    </xf>
    <xf numFmtId="0" fontId="5" fillId="0" borderId="4" xfId="20" applyFont="1" applyBorder="1" applyAlignment="1">
      <alignment horizontal="left" vertical="center" wrapText="1"/>
      <protection/>
    </xf>
    <xf numFmtId="3" fontId="5" fillId="0" borderId="4" xfId="20" applyNumberFormat="1" applyFont="1" applyBorder="1" applyAlignment="1">
      <alignment horizontal="right" vertical="center" wrapText="1"/>
      <protection/>
    </xf>
    <xf numFmtId="0" fontId="2" fillId="0" borderId="4" xfId="0" applyFont="1" applyBorder="1" applyAlignment="1">
      <alignment horizontal="right" vertical="center"/>
    </xf>
    <xf numFmtId="0" fontId="5" fillId="0" borderId="4" xfId="0" applyFont="1" applyBorder="1" applyAlignment="1">
      <alignment horizontal="right" vertical="center"/>
    </xf>
    <xf numFmtId="3" fontId="2" fillId="0" borderId="4" xfId="0" applyNumberFormat="1" applyFont="1" applyBorder="1" applyAlignment="1">
      <alignment horizontal="right" vertical="center"/>
    </xf>
    <xf numFmtId="0" fontId="4" fillId="0" borderId="0" xfId="0" applyFont="1" applyAlignment="1">
      <alignment vertical="center"/>
    </xf>
    <xf numFmtId="0" fontId="2" fillId="0" borderId="0" xfId="0" applyFont="1" applyBorder="1" applyAlignment="1">
      <alignment horizontal="left" wrapText="1"/>
    </xf>
    <xf numFmtId="0" fontId="12" fillId="0" borderId="0" xfId="0" applyFont="1" applyBorder="1" applyAlignment="1">
      <alignment horizontal="left" wrapText="1"/>
    </xf>
    <xf numFmtId="0" fontId="8"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19" fillId="0" borderId="0" xfId="0" applyFont="1" applyAlignment="1">
      <alignment wrapText="1"/>
    </xf>
    <xf numFmtId="0" fontId="1"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9" fillId="0" borderId="0" xfId="0" applyFont="1" applyAlignment="1">
      <alignment/>
    </xf>
    <xf numFmtId="0" fontId="2" fillId="0" borderId="30" xfId="0" applyFont="1" applyBorder="1" applyAlignment="1">
      <alignment horizontal="left" wrapText="1"/>
    </xf>
    <xf numFmtId="0" fontId="1" fillId="0" borderId="4" xfId="0" applyFont="1" applyBorder="1" applyAlignment="1">
      <alignment horizontal="center" wrapText="1"/>
    </xf>
    <xf numFmtId="0" fontId="0" fillId="0" borderId="0" xfId="0" applyFont="1" applyAlignment="1">
      <alignment wrapText="1"/>
    </xf>
    <xf numFmtId="0" fontId="0" fillId="0" borderId="0" xfId="18" applyFont="1" applyAlignment="1">
      <alignment horizontal="center" vertical="center" wrapText="1"/>
      <protection/>
    </xf>
    <xf numFmtId="0" fontId="8" fillId="0" borderId="0" xfId="0" applyFont="1" applyAlignment="1">
      <alignment horizontal="center" vertical="center" wrapText="1"/>
    </xf>
    <xf numFmtId="0" fontId="2" fillId="0" borderId="0" xfId="0" applyFont="1" applyAlignment="1">
      <alignment horizontal="center" vertical="center" wrapText="1"/>
    </xf>
    <xf numFmtId="3" fontId="21" fillId="0" borderId="4" xfId="20" applyNumberFormat="1" applyFont="1" applyBorder="1" applyAlignment="1">
      <alignment horizontal="right" vertical="center"/>
      <protection/>
    </xf>
    <xf numFmtId="3" fontId="20" fillId="0" borderId="4" xfId="20" applyNumberFormat="1" applyFont="1" applyBorder="1" applyAlignment="1">
      <alignment horizontal="right" vertical="center"/>
      <protection/>
    </xf>
    <xf numFmtId="0" fontId="20" fillId="0" borderId="4" xfId="20" applyFont="1" applyBorder="1" applyAlignment="1">
      <alignment horizontal="right" vertical="center"/>
      <protection/>
    </xf>
    <xf numFmtId="3" fontId="21" fillId="0" borderId="4" xfId="20" applyNumberFormat="1" applyFont="1" applyBorder="1" applyAlignment="1">
      <alignment horizontal="center" vertical="center"/>
      <protection/>
    </xf>
    <xf numFmtId="3" fontId="20" fillId="0" borderId="4" xfId="20" applyNumberFormat="1" applyFont="1" applyBorder="1" applyAlignment="1">
      <alignment horizontal="center" vertical="center"/>
      <protection/>
    </xf>
    <xf numFmtId="3" fontId="21" fillId="0" borderId="4" xfId="20" applyNumberFormat="1" applyFont="1" applyBorder="1" applyAlignment="1">
      <alignment horizontal="right" vertical="center" wrapText="1"/>
      <protection/>
    </xf>
    <xf numFmtId="0" fontId="21" fillId="0" borderId="4" xfId="20" applyFont="1" applyBorder="1" applyAlignment="1">
      <alignment horizontal="right" vertical="center" wrapText="1"/>
      <protection/>
    </xf>
    <xf numFmtId="3" fontId="21" fillId="0" borderId="4" xfId="20" applyNumberFormat="1" applyFont="1" applyBorder="1" applyAlignment="1" quotePrefix="1">
      <alignment horizontal="right" vertical="center" wrapText="1"/>
      <protection/>
    </xf>
    <xf numFmtId="0" fontId="21" fillId="0" borderId="10" xfId="20" applyFont="1" applyBorder="1" applyAlignment="1">
      <alignment horizontal="right" vertical="center" wrapText="1"/>
      <protection/>
    </xf>
    <xf numFmtId="0" fontId="21" fillId="0" borderId="10" xfId="20" applyFont="1" applyBorder="1" applyAlignment="1">
      <alignment horizontal="right" vertical="center"/>
      <protection/>
    </xf>
    <xf numFmtId="0" fontId="2" fillId="0" borderId="31" xfId="20" applyFont="1" applyFill="1" applyBorder="1" applyAlignment="1">
      <alignment horizontal="left" vertical="center" wrapText="1"/>
      <protection/>
    </xf>
    <xf numFmtId="3" fontId="21" fillId="0" borderId="28" xfId="20" applyNumberFormat="1" applyFont="1" applyBorder="1" applyAlignment="1">
      <alignment horizontal="right" vertical="center" wrapText="1"/>
      <protection/>
    </xf>
    <xf numFmtId="3" fontId="20" fillId="0" borderId="28" xfId="20" applyNumberFormat="1" applyFont="1" applyBorder="1" applyAlignment="1">
      <alignment horizontal="right" vertical="center"/>
      <protection/>
    </xf>
    <xf numFmtId="3" fontId="21" fillId="0" borderId="28" xfId="20" applyNumberFormat="1" applyFont="1" applyBorder="1" applyAlignment="1">
      <alignment horizontal="right" vertical="center"/>
      <protection/>
    </xf>
    <xf numFmtId="2" fontId="21" fillId="0" borderId="27" xfId="20" applyNumberFormat="1" applyFont="1" applyBorder="1" applyAlignment="1">
      <alignment horizontal="right" vertical="center"/>
      <protection/>
    </xf>
    <xf numFmtId="0" fontId="2" fillId="0" borderId="32" xfId="20" applyFont="1" applyFill="1" applyBorder="1" applyAlignment="1" quotePrefix="1">
      <alignment horizontal="left" vertical="center" wrapText="1"/>
      <protection/>
    </xf>
    <xf numFmtId="2" fontId="21" fillId="0" borderId="18" xfId="20" applyNumberFormat="1" applyFont="1" applyBorder="1" applyAlignment="1">
      <alignment horizontal="right" vertical="center"/>
      <protection/>
    </xf>
    <xf numFmtId="0" fontId="2" fillId="0" borderId="32" xfId="20" applyFont="1" applyFill="1" applyBorder="1" applyAlignment="1">
      <alignment horizontal="left" vertical="center" wrapText="1"/>
      <protection/>
    </xf>
    <xf numFmtId="3" fontId="20" fillId="0" borderId="16" xfId="20" applyNumberFormat="1" applyFont="1" applyBorder="1" applyAlignment="1">
      <alignment horizontal="right" vertical="center"/>
      <protection/>
    </xf>
    <xf numFmtId="3" fontId="21" fillId="0" borderId="16" xfId="20" applyNumberFormat="1" applyFont="1" applyBorder="1" applyAlignment="1">
      <alignment horizontal="right" vertical="center"/>
      <protection/>
    </xf>
    <xf numFmtId="2" fontId="21" fillId="0" borderId="17" xfId="20" applyNumberFormat="1" applyFont="1" applyBorder="1" applyAlignment="1">
      <alignment horizontal="right" vertical="center"/>
      <protection/>
    </xf>
    <xf numFmtId="0" fontId="2" fillId="0" borderId="33" xfId="20" applyFont="1" applyFill="1" applyBorder="1" applyAlignment="1" quotePrefix="1">
      <alignment horizontal="left" vertical="center" wrapText="1"/>
      <protection/>
    </xf>
    <xf numFmtId="3" fontId="21" fillId="0" borderId="9" xfId="20" applyNumberFormat="1" applyFont="1" applyBorder="1" applyAlignment="1">
      <alignment horizontal="right" vertical="center" wrapText="1"/>
      <protection/>
    </xf>
    <xf numFmtId="3" fontId="20" fillId="0" borderId="9" xfId="20" applyNumberFormat="1" applyFont="1" applyBorder="1" applyAlignment="1">
      <alignment horizontal="right" vertical="center"/>
      <protection/>
    </xf>
    <xf numFmtId="3" fontId="21" fillId="0" borderId="9" xfId="20" applyNumberFormat="1" applyFont="1" applyBorder="1" applyAlignment="1">
      <alignment horizontal="right" vertical="center"/>
      <protection/>
    </xf>
    <xf numFmtId="2" fontId="21" fillId="0" borderId="34" xfId="20" applyNumberFormat="1" applyFont="1" applyBorder="1" applyAlignment="1">
      <alignment horizontal="right" vertical="center"/>
      <protection/>
    </xf>
    <xf numFmtId="0" fontId="2" fillId="0" borderId="24" xfId="20" applyFont="1" applyBorder="1" applyAlignment="1">
      <alignment horizontal="center" vertical="center"/>
      <protection/>
    </xf>
    <xf numFmtId="0" fontId="2" fillId="0" borderId="25" xfId="20" applyFont="1" applyFill="1" applyBorder="1" applyAlignment="1">
      <alignment horizontal="left" vertical="center" wrapText="1"/>
      <protection/>
    </xf>
    <xf numFmtId="0" fontId="21" fillId="0" borderId="25" xfId="20" applyFont="1" applyBorder="1" applyAlignment="1">
      <alignment horizontal="right" vertical="center" wrapText="1"/>
      <protection/>
    </xf>
    <xf numFmtId="3" fontId="20" fillId="0" borderId="25" xfId="20" applyNumberFormat="1" applyFont="1" applyBorder="1" applyAlignment="1">
      <alignment horizontal="right" vertical="center"/>
      <protection/>
    </xf>
    <xf numFmtId="3" fontId="21" fillId="0" borderId="25" xfId="20" applyNumberFormat="1" applyFont="1" applyBorder="1" applyAlignment="1">
      <alignment horizontal="right" vertical="center"/>
      <protection/>
    </xf>
    <xf numFmtId="0" fontId="21" fillId="0" borderId="26" xfId="20" applyFont="1" applyBorder="1" applyAlignment="1">
      <alignment horizontal="right" vertical="center"/>
      <protection/>
    </xf>
    <xf numFmtId="0" fontId="2" fillId="0" borderId="25" xfId="20" applyFont="1" applyBorder="1" applyAlignment="1">
      <alignment horizontal="left" vertical="center" wrapText="1"/>
      <protection/>
    </xf>
    <xf numFmtId="3" fontId="21" fillId="0" borderId="25" xfId="20" applyNumberFormat="1" applyFont="1" applyBorder="1" applyAlignment="1">
      <alignment horizontal="right" vertical="center" wrapText="1"/>
      <protection/>
    </xf>
    <xf numFmtId="2" fontId="21" fillId="0" borderId="26" xfId="20" applyNumberFormat="1" applyFont="1" applyBorder="1" applyAlignment="1">
      <alignment horizontal="right" vertical="center"/>
      <protection/>
    </xf>
    <xf numFmtId="0" fontId="2" fillId="0" borderId="28" xfId="20" applyFont="1" applyBorder="1" applyAlignment="1">
      <alignment horizontal="left" vertical="center" wrapText="1"/>
      <protection/>
    </xf>
    <xf numFmtId="0" fontId="2" fillId="0" borderId="16" xfId="20" applyFont="1" applyBorder="1" applyAlignment="1" quotePrefix="1">
      <alignment horizontal="left" vertical="center" wrapText="1"/>
      <protection/>
    </xf>
    <xf numFmtId="3" fontId="21" fillId="0" borderId="16" xfId="20" applyNumberFormat="1" applyFont="1" applyBorder="1" applyAlignment="1" quotePrefix="1">
      <alignment horizontal="right" vertical="center" wrapText="1"/>
      <protection/>
    </xf>
    <xf numFmtId="0" fontId="2" fillId="0" borderId="10" xfId="20" applyFont="1" applyBorder="1" applyAlignment="1">
      <alignment horizontal="center" vertical="center" wrapText="1"/>
      <protection/>
    </xf>
    <xf numFmtId="0" fontId="5" fillId="0" borderId="10" xfId="20" applyFont="1" applyBorder="1" applyAlignment="1">
      <alignment horizontal="left" vertical="center" wrapText="1"/>
      <protection/>
    </xf>
    <xf numFmtId="3" fontId="20" fillId="0" borderId="10" xfId="20" applyNumberFormat="1" applyFont="1" applyBorder="1" applyAlignment="1">
      <alignment horizontal="center" vertical="center"/>
      <protection/>
    </xf>
    <xf numFmtId="3" fontId="21" fillId="0" borderId="10" xfId="20" applyNumberFormat="1" applyFont="1" applyBorder="1" applyAlignment="1">
      <alignment horizontal="center" vertical="center"/>
      <protection/>
    </xf>
    <xf numFmtId="0" fontId="2" fillId="0" borderId="28" xfId="20" applyFont="1" applyFill="1" applyBorder="1" applyAlignment="1">
      <alignment horizontal="left" vertical="center" wrapText="1"/>
      <protection/>
    </xf>
    <xf numFmtId="0" fontId="21" fillId="0" borderId="28" xfId="20" applyFont="1" applyBorder="1" applyAlignment="1">
      <alignment horizontal="right" vertical="center" wrapText="1"/>
      <protection/>
    </xf>
    <xf numFmtId="0" fontId="20" fillId="0" borderId="28" xfId="20" applyFont="1" applyBorder="1" applyAlignment="1">
      <alignment horizontal="right" vertical="center"/>
      <protection/>
    </xf>
    <xf numFmtId="0" fontId="21" fillId="0" borderId="27" xfId="20" applyFont="1" applyBorder="1" applyAlignment="1">
      <alignment horizontal="right" vertical="center"/>
      <protection/>
    </xf>
    <xf numFmtId="0" fontId="21" fillId="0" borderId="18" xfId="20" applyFont="1" applyBorder="1" applyAlignment="1">
      <alignment horizontal="right" vertical="center"/>
      <protection/>
    </xf>
    <xf numFmtId="0" fontId="2" fillId="0" borderId="16" xfId="20" applyFont="1" applyBorder="1" applyAlignment="1" quotePrefix="1">
      <alignment horizontal="left" vertical="center"/>
      <protection/>
    </xf>
    <xf numFmtId="0" fontId="21" fillId="0" borderId="16" xfId="20" applyFont="1" applyBorder="1" applyAlignment="1">
      <alignment horizontal="right" vertical="center" wrapText="1"/>
      <protection/>
    </xf>
    <xf numFmtId="0" fontId="20" fillId="0" borderId="16" xfId="20" applyFont="1" applyBorder="1" applyAlignment="1">
      <alignment horizontal="right" vertical="center"/>
      <protection/>
    </xf>
    <xf numFmtId="0" fontId="21" fillId="0" borderId="17" xfId="20" applyFont="1" applyBorder="1" applyAlignment="1">
      <alignment horizontal="right" vertical="center"/>
      <protection/>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20" fillId="0" borderId="4" xfId="0" applyFont="1" applyBorder="1" applyAlignment="1">
      <alignment horizontal="center" vertical="center"/>
    </xf>
    <xf numFmtId="0" fontId="21" fillId="0" borderId="1" xfId="0" applyFont="1" applyBorder="1" applyAlignment="1">
      <alignment horizontal="center" vertical="center" wrapText="1"/>
    </xf>
    <xf numFmtId="4" fontId="1" fillId="0" borderId="4" xfId="19" applyNumberFormat="1" applyFont="1" applyBorder="1">
      <alignment/>
      <protection/>
    </xf>
    <xf numFmtId="4" fontId="20" fillId="0" borderId="11" xfId="0" applyNumberFormat="1" applyFont="1" applyBorder="1" applyAlignment="1">
      <alignment horizontal="center" vertical="center"/>
    </xf>
    <xf numFmtId="3" fontId="20" fillId="0" borderId="4" xfId="20" applyNumberFormat="1" applyFont="1" applyBorder="1" applyAlignment="1">
      <alignment horizontal="right" vertical="center" wrapText="1"/>
      <protection/>
    </xf>
    <xf numFmtId="3" fontId="20" fillId="0" borderId="4" xfId="20" applyNumberFormat="1" applyFont="1" applyBorder="1" applyAlignment="1">
      <alignment horizontal="center" vertical="center" wrapText="1"/>
      <protection/>
    </xf>
    <xf numFmtId="3" fontId="21" fillId="0" borderId="4" xfId="20" applyNumberFormat="1" applyFont="1" applyBorder="1" applyAlignment="1">
      <alignment horizontal="center" vertical="center" wrapText="1"/>
      <protection/>
    </xf>
    <xf numFmtId="2" fontId="20" fillId="0" borderId="4" xfId="20" applyNumberFormat="1" applyFont="1" applyBorder="1" applyAlignment="1">
      <alignment horizontal="right" vertical="center"/>
      <protection/>
    </xf>
    <xf numFmtId="4" fontId="2" fillId="0" borderId="4" xfId="0" applyNumberFormat="1" applyFont="1" applyBorder="1" applyAlignment="1">
      <alignment/>
    </xf>
    <xf numFmtId="0" fontId="1" fillId="0" borderId="4" xfId="0" applyFont="1" applyBorder="1" applyAlignment="1">
      <alignment/>
    </xf>
    <xf numFmtId="4" fontId="20" fillId="0" borderId="4" xfId="20" applyNumberFormat="1" applyFont="1" applyBorder="1" applyAlignment="1">
      <alignment horizontal="right" vertical="center"/>
      <protection/>
    </xf>
    <xf numFmtId="0" fontId="20" fillId="0" borderId="0" xfId="0" applyFont="1" applyAlignment="1">
      <alignment/>
    </xf>
    <xf numFmtId="0" fontId="2" fillId="0" borderId="9" xfId="20" applyFont="1" applyBorder="1" applyAlignment="1">
      <alignment horizontal="center" vertical="center" wrapText="1"/>
      <protection/>
    </xf>
    <xf numFmtId="0" fontId="5" fillId="0" borderId="9" xfId="20" applyFont="1" applyBorder="1" applyAlignment="1">
      <alignment horizontal="left" vertical="center" wrapText="1"/>
      <protection/>
    </xf>
    <xf numFmtId="3" fontId="2" fillId="0" borderId="9" xfId="20" applyNumberFormat="1" applyFont="1" applyBorder="1" applyAlignment="1" quotePrefix="1">
      <alignment horizontal="right" vertical="center" wrapText="1"/>
      <protection/>
    </xf>
    <xf numFmtId="3" fontId="2" fillId="0" borderId="9" xfId="20" applyNumberFormat="1" applyFont="1" applyBorder="1" applyAlignment="1">
      <alignment horizontal="right" vertical="center"/>
      <protection/>
    </xf>
    <xf numFmtId="0" fontId="2" fillId="0" borderId="35" xfId="18" applyFont="1" applyBorder="1" applyAlignment="1">
      <alignment horizontal="center"/>
      <protection/>
    </xf>
    <xf numFmtId="0" fontId="2" fillId="0" borderId="36" xfId="0" applyFont="1" applyBorder="1" applyAlignment="1">
      <alignment horizontal="left" vertical="center" wrapText="1"/>
    </xf>
    <xf numFmtId="0" fontId="20" fillId="0" borderId="11" xfId="0" applyFont="1" applyBorder="1" applyAlignment="1">
      <alignment horizontal="center" vertical="center" wrapText="1"/>
    </xf>
    <xf numFmtId="0" fontId="21" fillId="0" borderId="5" xfId="0" applyFont="1" applyBorder="1" applyAlignment="1">
      <alignment horizontal="center" vertical="center" wrapText="1"/>
    </xf>
    <xf numFmtId="2" fontId="16" fillId="0" borderId="37" xfId="18" applyNumberFormat="1" applyFont="1" applyBorder="1" applyAlignment="1">
      <alignment horizontal="left" vertical="center" wrapText="1"/>
      <protection/>
    </xf>
    <xf numFmtId="2" fontId="16" fillId="0" borderId="38" xfId="18" applyNumberFormat="1" applyFont="1" applyBorder="1" applyAlignment="1">
      <alignment horizontal="left" vertical="center" wrapText="1"/>
      <protection/>
    </xf>
    <xf numFmtId="0" fontId="2" fillId="0" borderId="27" xfId="18" applyFont="1" applyBorder="1" applyAlignment="1">
      <alignment horizontal="center"/>
      <protection/>
    </xf>
    <xf numFmtId="2" fontId="16" fillId="0" borderId="39" xfId="18" applyNumberFormat="1" applyFont="1" applyBorder="1" applyAlignment="1">
      <alignment horizontal="left" vertical="center" wrapText="1"/>
      <protection/>
    </xf>
    <xf numFmtId="0" fontId="12" fillId="0" borderId="40" xfId="18" applyFont="1" applyBorder="1" applyAlignment="1">
      <alignment horizontal="center" vertical="center" wrapText="1"/>
      <protection/>
    </xf>
    <xf numFmtId="0" fontId="12" fillId="0" borderId="41" xfId="18" applyFont="1" applyBorder="1" applyAlignment="1">
      <alignment horizontal="center" vertical="center" wrapText="1"/>
      <protection/>
    </xf>
    <xf numFmtId="0" fontId="12" fillId="0" borderId="29" xfId="18" applyFont="1" applyBorder="1" applyAlignment="1">
      <alignment horizontal="center" vertical="center"/>
      <protection/>
    </xf>
    <xf numFmtId="0" fontId="12" fillId="0" borderId="42" xfId="18" applyFont="1" applyBorder="1" applyAlignment="1">
      <alignment horizontal="center" vertical="center" wrapText="1"/>
      <protection/>
    </xf>
    <xf numFmtId="0" fontId="12" fillId="0" borderId="43" xfId="18" applyFont="1" applyBorder="1" applyAlignment="1">
      <alignment horizontal="center" vertical="center" wrapText="1"/>
      <protection/>
    </xf>
    <xf numFmtId="0" fontId="12" fillId="0" borderId="4" xfId="18" applyFont="1" applyBorder="1" applyAlignment="1">
      <alignment horizontal="center" vertical="center"/>
      <protection/>
    </xf>
    <xf numFmtId="2" fontId="1" fillId="0" borderId="31" xfId="18" applyNumberFormat="1" applyFont="1" applyBorder="1" applyAlignment="1">
      <alignment horizontal="left" vertical="center" wrapText="1"/>
      <protection/>
    </xf>
    <xf numFmtId="2" fontId="2" fillId="0" borderId="32" xfId="18" applyNumberFormat="1" applyFont="1" applyBorder="1" applyAlignment="1">
      <alignment horizontal="left" vertical="center" wrapText="1"/>
      <protection/>
    </xf>
    <xf numFmtId="2" fontId="2" fillId="0" borderId="15" xfId="18" applyNumberFormat="1" applyFont="1" applyBorder="1" applyAlignment="1">
      <alignment horizontal="left" vertical="center" wrapText="1"/>
      <protection/>
    </xf>
    <xf numFmtId="0" fontId="2" fillId="0" borderId="28" xfId="18" applyFont="1" applyBorder="1" applyAlignment="1">
      <alignment horizontal="center"/>
      <protection/>
    </xf>
    <xf numFmtId="2" fontId="12" fillId="0" borderId="32" xfId="18" applyNumberFormat="1" applyFont="1" applyBorder="1" applyAlignment="1">
      <alignment horizontal="left" vertical="center" wrapText="1"/>
      <protection/>
    </xf>
    <xf numFmtId="2" fontId="12" fillId="0" borderId="15" xfId="18" applyNumberFormat="1" applyFont="1" applyBorder="1" applyAlignment="1">
      <alignment horizontal="left" vertical="center" wrapText="1"/>
      <protection/>
    </xf>
    <xf numFmtId="0" fontId="2" fillId="0" borderId="29" xfId="18" applyFont="1" applyBorder="1" applyAlignment="1">
      <alignment horizontal="center"/>
      <protection/>
    </xf>
    <xf numFmtId="0" fontId="2" fillId="0" borderId="4" xfId="18" applyFont="1" applyBorder="1" applyAlignment="1">
      <alignment horizontal="center"/>
      <protection/>
    </xf>
    <xf numFmtId="0" fontId="2" fillId="0" borderId="16" xfId="18" applyFont="1" applyBorder="1" applyAlignment="1">
      <alignment horizontal="center"/>
      <protection/>
    </xf>
    <xf numFmtId="0" fontId="4" fillId="0" borderId="0" xfId="18" applyFont="1" applyAlignment="1">
      <alignment horizontal="justify" vertical="center" wrapText="1"/>
      <protection/>
    </xf>
    <xf numFmtId="0" fontId="2" fillId="0" borderId="17" xfId="18" applyFont="1" applyBorder="1" applyAlignment="1">
      <alignment horizontal="center"/>
      <protection/>
    </xf>
    <xf numFmtId="0" fontId="8" fillId="0" borderId="0" xfId="18" applyFont="1" applyAlignment="1">
      <alignment horizontal="center" vertical="center"/>
      <protection/>
    </xf>
    <xf numFmtId="0" fontId="8" fillId="0" borderId="44" xfId="18" applyFont="1" applyBorder="1" applyAlignment="1">
      <alignment horizontal="center" vertical="center"/>
      <protection/>
    </xf>
    <xf numFmtId="2" fontId="12" fillId="0" borderId="45" xfId="18" applyNumberFormat="1" applyFont="1" applyBorder="1" applyAlignment="1">
      <alignment horizontal="left" vertical="center" wrapText="1"/>
      <protection/>
    </xf>
    <xf numFmtId="0" fontId="0" fillId="0" borderId="46" xfId="18" applyFont="1" applyBorder="1" applyAlignment="1">
      <alignment horizontal="center" vertical="center" wrapText="1"/>
      <protection/>
    </xf>
    <xf numFmtId="0" fontId="0" fillId="0" borderId="47" xfId="18" applyFont="1" applyBorder="1" applyAlignment="1">
      <alignment horizontal="center" vertical="center" wrapText="1"/>
      <protection/>
    </xf>
    <xf numFmtId="0" fontId="0" fillId="0" borderId="8" xfId="18" applyFont="1" applyBorder="1" applyAlignment="1">
      <alignment horizontal="center" vertical="center" wrapText="1"/>
      <protection/>
    </xf>
    <xf numFmtId="0" fontId="2" fillId="0" borderId="48" xfId="18" applyFont="1" applyBorder="1" applyAlignment="1">
      <alignment horizontal="center"/>
      <protection/>
    </xf>
    <xf numFmtId="0" fontId="2" fillId="0" borderId="18" xfId="18" applyFont="1" applyBorder="1" applyAlignment="1">
      <alignment horizontal="center"/>
      <protection/>
    </xf>
    <xf numFmtId="0" fontId="2" fillId="0" borderId="7" xfId="18" applyFont="1" applyBorder="1" applyAlignment="1">
      <alignment horizontal="center"/>
      <protection/>
    </xf>
    <xf numFmtId="0" fontId="2" fillId="0" borderId="49" xfId="18" applyFont="1" applyBorder="1" applyAlignment="1">
      <alignment horizontal="center"/>
      <protection/>
    </xf>
    <xf numFmtId="0" fontId="5" fillId="0" borderId="35" xfId="18" applyFont="1" applyBorder="1" applyAlignment="1">
      <alignment horizontal="left" vertical="center" wrapText="1"/>
      <protection/>
    </xf>
    <xf numFmtId="0" fontId="5" fillId="0" borderId="7" xfId="18" applyFont="1" applyBorder="1" applyAlignment="1">
      <alignment horizontal="left" vertical="center" wrapText="1"/>
      <protection/>
    </xf>
    <xf numFmtId="0" fontId="5" fillId="0" borderId="49" xfId="18" applyFont="1" applyBorder="1" applyAlignment="1">
      <alignment horizontal="left" vertical="center" wrapText="1"/>
      <protection/>
    </xf>
    <xf numFmtId="0" fontId="3" fillId="0" borderId="50" xfId="18" applyFont="1" applyBorder="1" applyAlignment="1">
      <alignment horizontal="left" vertical="top" wrapText="1"/>
      <protection/>
    </xf>
    <xf numFmtId="0" fontId="3" fillId="0" borderId="51" xfId="18" applyFont="1" applyBorder="1" applyAlignment="1">
      <alignment horizontal="left" vertical="top" wrapText="1"/>
      <protection/>
    </xf>
    <xf numFmtId="0" fontId="3" fillId="0" borderId="52" xfId="18" applyFont="1" applyBorder="1" applyAlignment="1">
      <alignment horizontal="left" vertical="top" wrapText="1"/>
      <protection/>
    </xf>
    <xf numFmtId="0" fontId="4" fillId="0" borderId="0" xfId="18" applyFont="1" applyBorder="1" applyAlignment="1">
      <alignment horizontal="left" vertical="center" wrapText="1"/>
      <protection/>
    </xf>
    <xf numFmtId="0" fontId="2" fillId="0" borderId="0" xfId="0" applyFont="1" applyBorder="1" applyAlignment="1">
      <alignment horizontal="left" wrapText="1"/>
    </xf>
    <xf numFmtId="0" fontId="17" fillId="0" borderId="0" xfId="20" applyFont="1" applyFill="1" applyBorder="1" applyAlignment="1">
      <alignment horizontal="left" vertical="center" wrapText="1"/>
      <protection/>
    </xf>
    <xf numFmtId="0" fontId="12" fillId="0" borderId="0" xfId="20" applyFont="1" applyAlignment="1">
      <alignment horizontal="left" wrapText="1"/>
      <protection/>
    </xf>
    <xf numFmtId="0" fontId="12" fillId="0" borderId="0" xfId="20" applyFont="1" applyAlignment="1">
      <alignment horizontal="left"/>
      <protection/>
    </xf>
    <xf numFmtId="0" fontId="8" fillId="0" borderId="0"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8" fillId="0" borderId="0" xfId="20" applyFont="1" applyBorder="1" applyAlignment="1">
      <alignment horizontal="center" vertical="center"/>
      <protection/>
    </xf>
    <xf numFmtId="0" fontId="2" fillId="0" borderId="4" xfId="20" applyFont="1" applyBorder="1" applyAlignment="1">
      <alignment horizontal="center"/>
      <protection/>
    </xf>
    <xf numFmtId="0" fontId="8" fillId="0" borderId="0" xfId="20" applyFont="1" applyAlignment="1">
      <alignment horizontal="center" vertical="center"/>
      <protection/>
    </xf>
    <xf numFmtId="0" fontId="3" fillId="0" borderId="0" xfId="20" applyFont="1" applyBorder="1" applyAlignment="1">
      <alignment horizontal="left" vertical="top" wrapText="1"/>
      <protection/>
    </xf>
    <xf numFmtId="0" fontId="3" fillId="0" borderId="0" xfId="20" applyFont="1" applyBorder="1" applyAlignment="1">
      <alignment horizontal="left" vertical="top"/>
      <protection/>
    </xf>
    <xf numFmtId="0" fontId="3" fillId="0" borderId="0" xfId="20" applyFont="1" applyFill="1" applyBorder="1" applyAlignment="1">
      <alignment horizontal="left" vertical="center" wrapText="1"/>
      <protection/>
    </xf>
    <xf numFmtId="0" fontId="1" fillId="0" borderId="0" xfId="20" applyFont="1" applyFill="1" applyBorder="1" applyAlignment="1">
      <alignment horizontal="left" vertical="center" wrapText="1"/>
      <protection/>
    </xf>
    <xf numFmtId="0" fontId="16" fillId="0" borderId="0" xfId="20" applyFont="1" applyFill="1" applyBorder="1" applyAlignment="1">
      <alignment horizontal="justify" vertical="center" wrapText="1"/>
      <protection/>
    </xf>
    <xf numFmtId="0" fontId="1" fillId="0" borderId="0" xfId="20" applyFont="1" applyFill="1" applyBorder="1" applyAlignment="1">
      <alignment horizontal="justify" vertical="center" wrapText="1"/>
      <protection/>
    </xf>
    <xf numFmtId="0" fontId="4" fillId="0" borderId="0" xfId="0" applyFont="1" applyAlignment="1">
      <alignment horizontal="left" vertical="center" wrapText="1"/>
    </xf>
    <xf numFmtId="0" fontId="1" fillId="0" borderId="39" xfId="20" applyFont="1" applyBorder="1" applyAlignment="1">
      <alignment horizontal="center" vertical="center" wrapText="1"/>
      <protection/>
    </xf>
    <xf numFmtId="0" fontId="1" fillId="0" borderId="53" xfId="20" applyFont="1" applyBorder="1" applyAlignment="1">
      <alignment horizontal="center" vertical="center" wrapText="1"/>
      <protection/>
    </xf>
    <xf numFmtId="0" fontId="12" fillId="0" borderId="35" xfId="20" applyFont="1" applyBorder="1" applyAlignment="1">
      <alignment horizontal="center" vertical="center"/>
      <protection/>
    </xf>
    <xf numFmtId="0" fontId="12" fillId="0" borderId="10" xfId="20" applyFont="1" applyBorder="1" applyAlignment="1">
      <alignment horizontal="center" vertical="center"/>
      <protection/>
    </xf>
    <xf numFmtId="0" fontId="12" fillId="0" borderId="35" xfId="20" applyFont="1" applyBorder="1" applyAlignment="1">
      <alignment horizontal="center" vertical="center" wrapText="1"/>
      <protection/>
    </xf>
    <xf numFmtId="0" fontId="12" fillId="0" borderId="10" xfId="20" applyFont="1" applyBorder="1" applyAlignment="1">
      <alignment horizontal="center" vertical="center" wrapText="1"/>
      <protection/>
    </xf>
    <xf numFmtId="0" fontId="12" fillId="0" borderId="54" xfId="20" applyFont="1" applyBorder="1" applyAlignment="1">
      <alignment horizontal="center" vertical="center"/>
      <protection/>
    </xf>
    <xf numFmtId="0" fontId="12" fillId="0" borderId="55" xfId="20" applyFont="1" applyBorder="1" applyAlignment="1">
      <alignment horizontal="center" vertical="center"/>
      <protection/>
    </xf>
    <xf numFmtId="0" fontId="12" fillId="0" borderId="56" xfId="20" applyFont="1" applyBorder="1" applyAlignment="1">
      <alignment horizontal="center" vertical="center"/>
      <protection/>
    </xf>
    <xf numFmtId="0" fontId="12" fillId="0" borderId="57" xfId="20" applyFont="1" applyBorder="1" applyAlignment="1">
      <alignment horizontal="center" vertical="center" wrapText="1"/>
      <protection/>
    </xf>
    <xf numFmtId="0" fontId="12" fillId="0" borderId="58" xfId="20" applyFont="1" applyBorder="1" applyAlignment="1">
      <alignment horizontal="center" vertical="center" wrapText="1"/>
      <protection/>
    </xf>
    <xf numFmtId="0" fontId="1" fillId="3" borderId="46" xfId="20" applyFont="1" applyFill="1" applyBorder="1" applyAlignment="1">
      <alignment horizontal="center" vertical="center"/>
      <protection/>
    </xf>
    <xf numFmtId="0" fontId="1" fillId="3" borderId="47" xfId="20" applyFont="1" applyFill="1" applyBorder="1" applyAlignment="1">
      <alignment horizontal="center" vertical="center"/>
      <protection/>
    </xf>
    <xf numFmtId="0" fontId="1" fillId="3" borderId="8" xfId="20" applyFont="1" applyFill="1" applyBorder="1" applyAlignment="1">
      <alignment horizontal="center" vertical="center"/>
      <protection/>
    </xf>
    <xf numFmtId="0" fontId="1" fillId="3" borderId="46" xfId="20" applyFont="1" applyFill="1" applyBorder="1" applyAlignment="1">
      <alignment horizontal="center" vertical="center" wrapText="1"/>
      <protection/>
    </xf>
    <xf numFmtId="0" fontId="1" fillId="3" borderId="59" xfId="20" applyFont="1" applyFill="1" applyBorder="1" applyAlignment="1">
      <alignment horizontal="center" vertical="center" wrapText="1"/>
      <protection/>
    </xf>
    <xf numFmtId="0" fontId="1" fillId="3" borderId="60" xfId="20" applyFont="1" applyFill="1" applyBorder="1" applyAlignment="1">
      <alignment horizontal="center" vertical="center" wrapText="1"/>
      <protection/>
    </xf>
    <xf numFmtId="0" fontId="2" fillId="0" borderId="46" xfId="20" applyFont="1" applyBorder="1" applyAlignment="1">
      <alignment horizontal="center" vertical="center"/>
      <protection/>
    </xf>
    <xf numFmtId="0" fontId="2" fillId="0" borderId="61" xfId="20" applyFont="1" applyBorder="1" applyAlignment="1">
      <alignment horizontal="center" vertical="center"/>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2" fillId="0" borderId="15" xfId="20" applyFont="1" applyBorder="1" applyAlignment="1">
      <alignment horizontal="center" vertical="center"/>
      <protection/>
    </xf>
    <xf numFmtId="0" fontId="1" fillId="3" borderId="47" xfId="20" applyFont="1" applyFill="1" applyBorder="1" applyAlignment="1">
      <alignment horizontal="center" vertical="center" wrapText="1"/>
      <protection/>
    </xf>
    <xf numFmtId="0" fontId="1" fillId="3" borderId="8" xfId="20" applyFont="1" applyFill="1" applyBorder="1" applyAlignment="1">
      <alignment horizontal="center" vertical="center" wrapText="1"/>
      <protection/>
    </xf>
    <xf numFmtId="0" fontId="2" fillId="0" borderId="4" xfId="20" applyFont="1" applyBorder="1" applyAlignment="1">
      <alignment horizontal="center" vertical="center"/>
      <protection/>
    </xf>
    <xf numFmtId="0" fontId="1" fillId="0" borderId="62" xfId="20" applyFont="1" applyBorder="1" applyAlignment="1">
      <alignment horizontal="center" vertical="center" wrapText="1"/>
      <protection/>
    </xf>
    <xf numFmtId="0" fontId="1" fillId="0" borderId="63" xfId="20" applyFont="1" applyBorder="1" applyAlignment="1">
      <alignment horizontal="center" vertical="center" wrapText="1"/>
      <protection/>
    </xf>
    <xf numFmtId="0" fontId="1" fillId="0" borderId="64" xfId="20" applyFont="1" applyBorder="1" applyAlignment="1">
      <alignment horizontal="center" vertical="center" wrapText="1"/>
      <protection/>
    </xf>
    <xf numFmtId="0" fontId="1" fillId="0" borderId="0" xfId="20" applyFont="1" applyBorder="1" applyAlignment="1">
      <alignment horizontal="center" vertical="center" wrapText="1"/>
      <protection/>
    </xf>
    <xf numFmtId="0" fontId="1" fillId="0" borderId="65" xfId="20" applyFont="1" applyBorder="1" applyAlignment="1">
      <alignment horizontal="center" vertical="center" wrapText="1"/>
      <protection/>
    </xf>
    <xf numFmtId="0" fontId="1" fillId="0" borderId="66" xfId="20" applyFont="1" applyBorder="1" applyAlignment="1">
      <alignment horizontal="center" vertical="center" wrapText="1"/>
      <protection/>
    </xf>
    <xf numFmtId="0" fontId="23" fillId="0" borderId="63" xfId="0" applyFont="1" applyBorder="1" applyAlignment="1">
      <alignment horizontal="left" vertical="top" wrapText="1"/>
    </xf>
    <xf numFmtId="0" fontId="22" fillId="0" borderId="63" xfId="0" applyFont="1" applyBorder="1" applyAlignment="1">
      <alignment horizontal="left" vertical="top" wrapText="1"/>
    </xf>
    <xf numFmtId="0" fontId="22" fillId="0" borderId="67" xfId="0" applyFont="1" applyBorder="1" applyAlignment="1">
      <alignment horizontal="left" vertical="top" wrapText="1"/>
    </xf>
    <xf numFmtId="0" fontId="2" fillId="0" borderId="0" xfId="0" applyFont="1" applyAlignment="1">
      <alignment horizontal="left"/>
    </xf>
    <xf numFmtId="0" fontId="22" fillId="0" borderId="0" xfId="0" applyFont="1" applyBorder="1" applyAlignment="1">
      <alignment horizontal="left" vertical="top" wrapText="1"/>
    </xf>
    <xf numFmtId="0" fontId="22" fillId="0" borderId="68" xfId="0" applyFont="1" applyBorder="1" applyAlignment="1">
      <alignment horizontal="left" vertical="top" wrapText="1"/>
    </xf>
    <xf numFmtId="0" fontId="23" fillId="0" borderId="66" xfId="0" applyFont="1" applyBorder="1" applyAlignment="1">
      <alignment horizontal="left" vertical="top" wrapText="1"/>
    </xf>
    <xf numFmtId="0" fontId="23" fillId="0" borderId="69" xfId="0" applyFont="1" applyBorder="1" applyAlignment="1">
      <alignment horizontal="left" vertical="top" wrapText="1"/>
    </xf>
    <xf numFmtId="0" fontId="3" fillId="0" borderId="0" xfId="0" applyFont="1" applyBorder="1" applyAlignment="1">
      <alignment horizontal="left" vertical="top"/>
    </xf>
    <xf numFmtId="0" fontId="12" fillId="0" borderId="0" xfId="0" applyFont="1" applyBorder="1" applyAlignment="1">
      <alignment horizontal="left" vertical="center" wrapText="1"/>
    </xf>
    <xf numFmtId="0" fontId="2" fillId="0" borderId="0" xfId="0" applyFont="1" applyBorder="1" applyAlignment="1">
      <alignment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8" xfId="0" applyFont="1" applyBorder="1" applyAlignment="1">
      <alignment horizontal="left" vertical="top" wrapText="1"/>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0" xfId="0" applyFont="1" applyFill="1" applyBorder="1" applyAlignment="1">
      <alignment horizontal="justify" vertical="center" wrapText="1"/>
    </xf>
    <xf numFmtId="0" fontId="6" fillId="0" borderId="63" xfId="0" applyFont="1" applyFill="1" applyBorder="1" applyAlignment="1">
      <alignment horizontal="left" vertical="top" wrapText="1"/>
    </xf>
    <xf numFmtId="0" fontId="6" fillId="0" borderId="67" xfId="0" applyFont="1" applyFill="1" applyBorder="1" applyAlignment="1">
      <alignment horizontal="left" vertical="top" wrapText="1"/>
    </xf>
    <xf numFmtId="0" fontId="1" fillId="0" borderId="71" xfId="0" applyFont="1" applyBorder="1" applyAlignment="1">
      <alignment horizontal="center" wrapText="1"/>
    </xf>
    <xf numFmtId="0" fontId="1" fillId="0" borderId="72" xfId="0" applyFont="1" applyBorder="1" applyAlignment="1">
      <alignment horizontal="center" wrapText="1"/>
    </xf>
    <xf numFmtId="0" fontId="1" fillId="0" borderId="73"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0" xfId="0" applyFont="1" applyBorder="1" applyAlignment="1">
      <alignment horizontal="left"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2" fillId="0" borderId="75" xfId="0" applyFont="1" applyBorder="1" applyAlignment="1">
      <alignment horizontal="center" vertical="center"/>
    </xf>
    <xf numFmtId="0" fontId="7" fillId="0" borderId="66" xfId="0" applyFont="1" applyFill="1" applyBorder="1" applyAlignment="1">
      <alignment horizontal="left" vertical="top" wrapText="1"/>
    </xf>
    <xf numFmtId="0" fontId="7" fillId="0" borderId="69" xfId="0" applyFont="1" applyFill="1" applyBorder="1" applyAlignment="1">
      <alignment horizontal="left" vertical="top"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0" fillId="0" borderId="0" xfId="0" applyFill="1" applyBorder="1" applyAlignment="1">
      <alignment/>
    </xf>
    <xf numFmtId="0" fontId="3" fillId="0" borderId="0" xfId="0" applyFont="1" applyBorder="1" applyAlignment="1">
      <alignment vertical="top"/>
    </xf>
    <xf numFmtId="0" fontId="2" fillId="0" borderId="46" xfId="0" applyFont="1" applyBorder="1" applyAlignment="1">
      <alignment horizontal="center"/>
    </xf>
    <xf numFmtId="0" fontId="2" fillId="0" borderId="47" xfId="0" applyFont="1" applyBorder="1" applyAlignment="1">
      <alignment horizontal="center"/>
    </xf>
    <xf numFmtId="0" fontId="2" fillId="0" borderId="8" xfId="0" applyFont="1" applyBorder="1" applyAlignment="1">
      <alignment horizontal="center"/>
    </xf>
    <xf numFmtId="0" fontId="1" fillId="0" borderId="4" xfId="0" applyFont="1" applyBorder="1" applyAlignment="1">
      <alignment horizontal="center" vertical="center"/>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2" fillId="0" borderId="8" xfId="0" applyNumberFormat="1" applyFont="1" applyBorder="1" applyAlignment="1">
      <alignment horizontal="left" vertical="top" wrapTex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8" xfId="0" applyBorder="1" applyAlignment="1">
      <alignment horizontal="left" vertical="top"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0" xfId="0" applyFont="1" applyFill="1" applyBorder="1" applyAlignment="1">
      <alignment horizontal="justify" vertical="center"/>
    </xf>
    <xf numFmtId="0" fontId="4" fillId="0" borderId="0" xfId="0" applyFont="1" applyFill="1" applyBorder="1" applyAlignment="1">
      <alignment horizontal="justify" vertical="center" wrapText="1"/>
    </xf>
    <xf numFmtId="0" fontId="16" fillId="0" borderId="0" xfId="0" applyFont="1" applyFill="1" applyBorder="1" applyAlignment="1">
      <alignment horizontal="justify" vertical="center"/>
    </xf>
    <xf numFmtId="0" fontId="1" fillId="0" borderId="72" xfId="0" applyFont="1" applyBorder="1" applyAlignment="1">
      <alignment horizontal="center" vertical="center" wrapText="1"/>
    </xf>
    <xf numFmtId="0" fontId="4" fillId="0" borderId="0" xfId="0" applyFont="1" applyFill="1" applyBorder="1" applyAlignment="1">
      <alignment horizontal="left" vertical="center" wrapText="1"/>
    </xf>
    <xf numFmtId="0" fontId="8" fillId="0" borderId="75" xfId="0" applyFont="1" applyBorder="1" applyAlignment="1">
      <alignment horizontal="center" vertical="center" wrapText="1"/>
    </xf>
    <xf numFmtId="0" fontId="6" fillId="0" borderId="1" xfId="0" applyFont="1" applyBorder="1" applyAlignment="1">
      <alignment horizontal="center" vertical="center" wrapText="1"/>
    </xf>
    <xf numFmtId="0" fontId="8" fillId="0" borderId="75" xfId="0" applyFont="1" applyBorder="1" applyAlignment="1">
      <alignment horizontal="center" vertical="center"/>
    </xf>
    <xf numFmtId="0" fontId="2" fillId="0" borderId="3" xfId="0" applyFont="1" applyBorder="1" applyAlignment="1">
      <alignment horizontal="center" vertical="center" wrapText="1"/>
    </xf>
    <xf numFmtId="0" fontId="8" fillId="0" borderId="0" xfId="0" applyFont="1" applyBorder="1" applyAlignment="1">
      <alignment horizontal="center" vertical="center"/>
    </xf>
    <xf numFmtId="0" fontId="1" fillId="0" borderId="1"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Border="1" applyAlignment="1">
      <alignment horizontal="left" vertical="top" wrapText="1"/>
    </xf>
    <xf numFmtId="0" fontId="4" fillId="0" borderId="0" xfId="0" applyFont="1" applyAlignment="1">
      <alignment horizontal="justify" vertical="center" wrapText="1"/>
    </xf>
    <xf numFmtId="0" fontId="8" fillId="0" borderId="0" xfId="0" applyFont="1" applyAlignment="1">
      <alignment horizontal="justify" vertical="center" wrapText="1"/>
    </xf>
    <xf numFmtId="0" fontId="1" fillId="0" borderId="31" xfId="19" applyFont="1" applyFill="1" applyBorder="1" applyAlignment="1">
      <alignment horizontal="center" vertical="center"/>
      <protection/>
    </xf>
    <xf numFmtId="0" fontId="1" fillId="0" borderId="32" xfId="19" applyFont="1" applyFill="1" applyBorder="1" applyAlignment="1">
      <alignment horizontal="center" vertical="center"/>
      <protection/>
    </xf>
    <xf numFmtId="0" fontId="1" fillId="0" borderId="15" xfId="19" applyFont="1" applyFill="1" applyBorder="1" applyAlignment="1">
      <alignment horizontal="center" vertical="center"/>
      <protection/>
    </xf>
    <xf numFmtId="0" fontId="5" fillId="0" borderId="46" xfId="19" applyFont="1" applyBorder="1" applyAlignment="1">
      <alignment horizontal="left" vertical="top" wrapText="1"/>
      <protection/>
    </xf>
    <xf numFmtId="0" fontId="5" fillId="0" borderId="47" xfId="19" applyFont="1" applyBorder="1" applyAlignment="1">
      <alignment horizontal="left" vertical="top" wrapText="1"/>
      <protection/>
    </xf>
    <xf numFmtId="0" fontId="5" fillId="0" borderId="8" xfId="19" applyFont="1" applyBorder="1" applyAlignment="1">
      <alignment horizontal="left" vertical="top" wrapText="1"/>
      <protection/>
    </xf>
    <xf numFmtId="0" fontId="1" fillId="0" borderId="4" xfId="19" applyFont="1" applyBorder="1" applyAlignment="1">
      <alignment horizontal="center" vertical="center" wrapText="1"/>
      <protection/>
    </xf>
    <xf numFmtId="0" fontId="1" fillId="0" borderId="18" xfId="19" applyFont="1" applyBorder="1" applyAlignment="1">
      <alignment horizontal="center" vertical="center" wrapText="1"/>
      <protection/>
    </xf>
    <xf numFmtId="0" fontId="1" fillId="0" borderId="28" xfId="19" applyFont="1" applyBorder="1" applyAlignment="1">
      <alignment horizontal="center" vertical="center" wrapText="1"/>
      <protection/>
    </xf>
    <xf numFmtId="0" fontId="1" fillId="0" borderId="27" xfId="19" applyFont="1" applyBorder="1" applyAlignment="1">
      <alignment horizontal="center" vertical="center" wrapText="1"/>
      <protection/>
    </xf>
    <xf numFmtId="0" fontId="4" fillId="0" borderId="0" xfId="19" applyFont="1" applyAlignment="1">
      <alignment horizontal="left" wrapText="1"/>
      <protection/>
    </xf>
    <xf numFmtId="0" fontId="4" fillId="0" borderId="0" xfId="19" applyFont="1" applyAlignment="1">
      <alignment horizontal="left"/>
      <protection/>
    </xf>
    <xf numFmtId="0" fontId="7" fillId="0" borderId="0" xfId="19" applyFont="1" applyAlignment="1">
      <alignment horizontal="left"/>
      <protection/>
    </xf>
    <xf numFmtId="0" fontId="8" fillId="0" borderId="0" xfId="0" applyFont="1" applyAlignment="1">
      <alignment horizontal="center" vertical="center"/>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8" xfId="0" applyFont="1" applyBorder="1" applyAlignment="1">
      <alignment horizontal="left" vertical="top" wrapText="1"/>
    </xf>
    <xf numFmtId="0" fontId="1" fillId="0" borderId="7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8" xfId="0" applyFont="1" applyBorder="1" applyAlignment="1">
      <alignment horizontal="center" vertical="center"/>
    </xf>
    <xf numFmtId="0" fontId="2" fillId="0" borderId="59" xfId="0" applyFont="1" applyBorder="1" applyAlignment="1">
      <alignment horizontal="left"/>
    </xf>
    <xf numFmtId="0" fontId="1" fillId="3" borderId="4" xfId="0" applyFont="1" applyFill="1" applyBorder="1" applyAlignment="1">
      <alignment horizontal="left"/>
    </xf>
    <xf numFmtId="0" fontId="1" fillId="3" borderId="4" xfId="0" applyFont="1" applyFill="1" applyBorder="1" applyAlignment="1">
      <alignment horizontal="lef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left" wrapText="1"/>
    </xf>
    <xf numFmtId="0" fontId="1"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12" fillId="0" borderId="0" xfId="0" applyNumberFormat="1" applyFont="1" applyAlignment="1">
      <alignment horizontal="left" vertical="center" wrapText="1"/>
    </xf>
    <xf numFmtId="0" fontId="2" fillId="0" borderId="4" xfId="0" applyFont="1" applyBorder="1" applyAlignment="1">
      <alignment horizontal="center"/>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1" fillId="0" borderId="46" xfId="0" applyFont="1" applyBorder="1" applyAlignment="1">
      <alignment horizontal="left" vertical="top" wrapText="1"/>
    </xf>
    <xf numFmtId="0" fontId="2" fillId="0" borderId="0" xfId="0" applyFont="1" applyBorder="1" applyAlignment="1">
      <alignment horizontal="left"/>
    </xf>
  </cellXfs>
  <cellStyles count="11">
    <cellStyle name="Normal" xfId="0"/>
    <cellStyle name="Comma" xfId="15"/>
    <cellStyle name="Comma [0]" xfId="16"/>
    <cellStyle name="Hyperlink" xfId="17"/>
    <cellStyle name="Normalny_Projekty ponadnardowoe i innowacyjne_monitoring" xfId="18"/>
    <cellStyle name="Normalny_Zal8" xfId="19"/>
    <cellStyle name="Normalny_załącznik_wskaźniki1708"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view="pageBreakPreview" zoomScale="120" zoomScaleSheetLayoutView="120" workbookViewId="0" topLeftCell="A23">
      <selection activeCell="A32" sqref="A32:E32"/>
    </sheetView>
  </sheetViews>
  <sheetFormatPr defaultColWidth="9.140625" defaultRowHeight="12.75"/>
  <cols>
    <col min="1" max="1" width="17.57421875" style="50" customWidth="1"/>
    <col min="2" max="2" width="10.7109375" style="50" customWidth="1"/>
    <col min="3" max="3" width="30.28125" style="50" customWidth="1"/>
    <col min="4" max="4" width="10.00390625" style="50" customWidth="1"/>
    <col min="5" max="5" width="22.00390625" style="50" customWidth="1"/>
    <col min="6" max="16384" width="9.140625" style="50" customWidth="1"/>
  </cols>
  <sheetData>
    <row r="1" s="67" customFormat="1" ht="15">
      <c r="A1" s="66" t="s">
        <v>72</v>
      </c>
    </row>
    <row r="2" ht="14.25" customHeight="1">
      <c r="A2" s="47"/>
    </row>
    <row r="3" spans="1:5" ht="32.25" customHeight="1">
      <c r="A3" s="303" t="s">
        <v>181</v>
      </c>
      <c r="B3" s="304"/>
      <c r="C3" s="306" t="s">
        <v>123</v>
      </c>
      <c r="D3" s="307"/>
      <c r="E3" s="308"/>
    </row>
    <row r="4" spans="1:5" ht="12.75" customHeight="1">
      <c r="A4" s="86"/>
      <c r="B4" s="87"/>
      <c r="C4" s="199"/>
      <c r="D4" s="199"/>
      <c r="E4" s="199"/>
    </row>
    <row r="5" spans="1:5" ht="18" customHeight="1">
      <c r="A5" s="303" t="s">
        <v>7</v>
      </c>
      <c r="B5" s="304"/>
      <c r="C5" s="306" t="s">
        <v>166</v>
      </c>
      <c r="D5" s="307"/>
      <c r="E5" s="308"/>
    </row>
    <row r="6" spans="1:5" ht="14.25" customHeight="1">
      <c r="A6" s="88"/>
      <c r="B6" s="87"/>
      <c r="C6" s="199"/>
      <c r="D6" s="199"/>
      <c r="E6" s="199"/>
    </row>
    <row r="7" spans="1:5" ht="13.5" customHeight="1">
      <c r="A7" s="303" t="s">
        <v>8</v>
      </c>
      <c r="B7" s="304"/>
      <c r="C7" s="306" t="s">
        <v>128</v>
      </c>
      <c r="D7" s="307"/>
      <c r="E7" s="308"/>
    </row>
    <row r="9" spans="1:5" s="97" customFormat="1" ht="62.25" customHeight="1">
      <c r="A9" s="301" t="s">
        <v>207</v>
      </c>
      <c r="B9" s="301"/>
      <c r="C9" s="301"/>
      <c r="D9" s="301"/>
      <c r="E9" s="301"/>
    </row>
    <row r="10" s="97" customFormat="1" ht="13.5" thickBot="1"/>
    <row r="11" spans="1:5" s="97" customFormat="1" ht="17.25" customHeight="1" thickTop="1">
      <c r="A11" s="286" t="s">
        <v>49</v>
      </c>
      <c r="B11" s="288" t="s">
        <v>50</v>
      </c>
      <c r="C11" s="288"/>
      <c r="D11" s="288"/>
      <c r="E11" s="289" t="s">
        <v>109</v>
      </c>
    </row>
    <row r="12" spans="1:5" s="97" customFormat="1" ht="24.75" customHeight="1">
      <c r="A12" s="287"/>
      <c r="B12" s="73" t="s">
        <v>10</v>
      </c>
      <c r="C12" s="291" t="s">
        <v>51</v>
      </c>
      <c r="D12" s="291"/>
      <c r="E12" s="290"/>
    </row>
    <row r="13" spans="1:5" s="97" customFormat="1" ht="15" customHeight="1" thickBot="1">
      <c r="A13" s="98">
        <v>1</v>
      </c>
      <c r="B13" s="99">
        <v>2</v>
      </c>
      <c r="C13" s="99">
        <v>3</v>
      </c>
      <c r="D13" s="99">
        <v>4</v>
      </c>
      <c r="E13" s="100">
        <v>5</v>
      </c>
    </row>
    <row r="14" spans="1:5" s="97" customFormat="1" ht="33.75" customHeight="1" thickTop="1">
      <c r="A14" s="305" t="s">
        <v>52</v>
      </c>
      <c r="B14" s="298"/>
      <c r="C14" s="166" t="s">
        <v>53</v>
      </c>
      <c r="D14" s="167"/>
      <c r="E14" s="309"/>
    </row>
    <row r="15" spans="1:5" s="97" customFormat="1" ht="28.5" customHeight="1">
      <c r="A15" s="296"/>
      <c r="B15" s="299"/>
      <c r="C15" s="48" t="s">
        <v>54</v>
      </c>
      <c r="D15" s="68"/>
      <c r="E15" s="310"/>
    </row>
    <row r="16" spans="1:5" s="97" customFormat="1" ht="39" customHeight="1">
      <c r="A16" s="296"/>
      <c r="B16" s="299"/>
      <c r="C16" s="48" t="s">
        <v>55</v>
      </c>
      <c r="D16" s="68"/>
      <c r="E16" s="310"/>
    </row>
    <row r="17" spans="1:5" s="97" customFormat="1" ht="33.75" customHeight="1">
      <c r="A17" s="296"/>
      <c r="B17" s="299"/>
      <c r="C17" s="48" t="s">
        <v>56</v>
      </c>
      <c r="D17" s="68"/>
      <c r="E17" s="310"/>
    </row>
    <row r="18" spans="1:5" s="97" customFormat="1" ht="33.75" customHeight="1">
      <c r="A18" s="296"/>
      <c r="B18" s="299"/>
      <c r="C18" s="48" t="s">
        <v>57</v>
      </c>
      <c r="D18" s="68"/>
      <c r="E18" s="310"/>
    </row>
    <row r="19" spans="1:5" s="97" customFormat="1" ht="33.75" customHeight="1" thickBot="1">
      <c r="A19" s="297"/>
      <c r="B19" s="300"/>
      <c r="C19" s="168" t="s">
        <v>59</v>
      </c>
      <c r="D19" s="165"/>
      <c r="E19" s="302"/>
    </row>
    <row r="20" spans="1:5" s="97" customFormat="1" ht="34.5" customHeight="1">
      <c r="A20" s="292" t="s">
        <v>110</v>
      </c>
      <c r="B20" s="295"/>
      <c r="C20" s="162" t="s">
        <v>53</v>
      </c>
      <c r="D20" s="163"/>
      <c r="E20" s="284"/>
    </row>
    <row r="21" spans="1:5" s="97" customFormat="1" ht="20.25" customHeight="1">
      <c r="A21" s="293"/>
      <c r="B21" s="299"/>
      <c r="C21" s="49" t="s">
        <v>54</v>
      </c>
      <c r="D21" s="68"/>
      <c r="E21" s="310"/>
    </row>
    <row r="22" spans="1:5" s="97" customFormat="1" ht="41.25" customHeight="1">
      <c r="A22" s="293"/>
      <c r="B22" s="299"/>
      <c r="C22" s="49" t="s">
        <v>55</v>
      </c>
      <c r="D22" s="68"/>
      <c r="E22" s="310"/>
    </row>
    <row r="23" spans="1:5" s="97" customFormat="1" ht="34.5" customHeight="1">
      <c r="A23" s="293"/>
      <c r="B23" s="299"/>
      <c r="C23" s="49" t="s">
        <v>56</v>
      </c>
      <c r="D23" s="68"/>
      <c r="E23" s="310"/>
    </row>
    <row r="24" spans="1:5" s="97" customFormat="1" ht="34.5" customHeight="1">
      <c r="A24" s="293"/>
      <c r="B24" s="299"/>
      <c r="C24" s="49" t="s">
        <v>57</v>
      </c>
      <c r="D24" s="68"/>
      <c r="E24" s="310"/>
    </row>
    <row r="25" spans="1:5" s="97" customFormat="1" ht="34.5" customHeight="1" thickBot="1">
      <c r="A25" s="294"/>
      <c r="B25" s="300"/>
      <c r="C25" s="164" t="s">
        <v>59</v>
      </c>
      <c r="D25" s="165"/>
      <c r="E25" s="302"/>
    </row>
    <row r="26" spans="1:5" s="97" customFormat="1" ht="62.25" customHeight="1" thickBot="1">
      <c r="A26" s="150" t="s">
        <v>111</v>
      </c>
      <c r="B26" s="151"/>
      <c r="C26" s="152" t="s">
        <v>114</v>
      </c>
      <c r="D26" s="153"/>
      <c r="E26" s="154"/>
    </row>
    <row r="27" spans="1:5" s="97" customFormat="1" ht="30" customHeight="1">
      <c r="A27" s="285" t="s">
        <v>112</v>
      </c>
      <c r="B27" s="278"/>
      <c r="C27" s="313" t="s">
        <v>114</v>
      </c>
      <c r="D27" s="278"/>
      <c r="E27" s="159"/>
    </row>
    <row r="28" spans="1:5" s="97" customFormat="1" ht="30" customHeight="1">
      <c r="A28" s="282"/>
      <c r="B28" s="311"/>
      <c r="C28" s="314"/>
      <c r="D28" s="311"/>
      <c r="E28" s="160" t="s">
        <v>206</v>
      </c>
    </row>
    <row r="29" spans="1:5" s="97" customFormat="1" ht="30" customHeight="1" thickBot="1">
      <c r="A29" s="283"/>
      <c r="B29" s="312"/>
      <c r="C29" s="315"/>
      <c r="D29" s="312"/>
      <c r="E29" s="161"/>
    </row>
    <row r="30" spans="1:5" s="97" customFormat="1" ht="7.5" customHeight="1">
      <c r="A30" s="155"/>
      <c r="B30" s="156"/>
      <c r="C30" s="157"/>
      <c r="D30" s="158"/>
      <c r="E30" s="156"/>
    </row>
    <row r="31" spans="1:5" s="97" customFormat="1" ht="15" customHeight="1" thickBot="1">
      <c r="A31" s="319" t="s">
        <v>113</v>
      </c>
      <c r="B31" s="319"/>
      <c r="C31" s="319"/>
      <c r="D31" s="319"/>
      <c r="E31" s="319"/>
    </row>
    <row r="32" spans="1:5" s="97" customFormat="1" ht="17.25" customHeight="1" thickBot="1">
      <c r="A32" s="316" t="s">
        <v>129</v>
      </c>
      <c r="B32" s="317"/>
      <c r="C32" s="317"/>
      <c r="D32" s="317"/>
      <c r="E32" s="318"/>
    </row>
    <row r="33" s="97" customFormat="1" ht="12.75"/>
    <row r="34" spans="1:7" s="97" customFormat="1" ht="12.75">
      <c r="A34" s="320" t="s">
        <v>11</v>
      </c>
      <c r="B34" s="320"/>
      <c r="C34" s="320"/>
      <c r="D34" s="320"/>
      <c r="E34" s="320"/>
      <c r="F34" s="320"/>
      <c r="G34" s="320"/>
    </row>
    <row r="35" spans="1:7" s="97" customFormat="1" ht="12.75">
      <c r="A35" s="320" t="s">
        <v>12</v>
      </c>
      <c r="B35" s="320"/>
      <c r="C35" s="320"/>
      <c r="D35" s="320"/>
      <c r="E35" s="320"/>
      <c r="F35" s="320"/>
      <c r="G35" s="320"/>
    </row>
    <row r="36" s="97" customFormat="1" ht="12.75"/>
  </sheetData>
  <mergeCells count="25">
    <mergeCell ref="A32:E32"/>
    <mergeCell ref="A31:E31"/>
    <mergeCell ref="A34:G34"/>
    <mergeCell ref="A35:G35"/>
    <mergeCell ref="A20:A25"/>
    <mergeCell ref="B20:B25"/>
    <mergeCell ref="E20:E25"/>
    <mergeCell ref="A27:A29"/>
    <mergeCell ref="B27:B29"/>
    <mergeCell ref="C27:C29"/>
    <mergeCell ref="D27:D29"/>
    <mergeCell ref="A5:B5"/>
    <mergeCell ref="A3:B3"/>
    <mergeCell ref="A7:B7"/>
    <mergeCell ref="A14:A19"/>
    <mergeCell ref="B14:B19"/>
    <mergeCell ref="A9:E9"/>
    <mergeCell ref="A11:A12"/>
    <mergeCell ref="B11:D11"/>
    <mergeCell ref="E11:E12"/>
    <mergeCell ref="C12:D12"/>
    <mergeCell ref="C3:E3"/>
    <mergeCell ref="C5:E5"/>
    <mergeCell ref="C7:E7"/>
    <mergeCell ref="E14:E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rowBreaks count="1" manualBreakCount="1">
    <brk id="35"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42"/>
  <sheetViews>
    <sheetView tabSelected="1" view="pageBreakPreview" zoomScale="85" zoomScaleSheetLayoutView="85" workbookViewId="0" topLeftCell="A27">
      <selection activeCell="E54" sqref="E54"/>
    </sheetView>
  </sheetViews>
  <sheetFormatPr defaultColWidth="9.140625" defaultRowHeight="12.75"/>
  <cols>
    <col min="1" max="1" width="20.140625" style="0" customWidth="1"/>
    <col min="2" max="2" width="20.421875" style="0" customWidth="1"/>
    <col min="3" max="6" width="18.8515625" style="0" customWidth="1"/>
    <col min="7" max="9" width="19.140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1.75" customHeight="1">
      <c r="A1" s="479" t="s">
        <v>146</v>
      </c>
      <c r="B1" s="479"/>
      <c r="C1" s="479"/>
      <c r="D1" s="479"/>
      <c r="E1" s="479"/>
      <c r="F1" s="479"/>
      <c r="G1" s="479"/>
      <c r="H1" s="479"/>
      <c r="I1" s="479"/>
    </row>
    <row r="3" spans="1:9" ht="15">
      <c r="A3" s="183" t="s">
        <v>7</v>
      </c>
      <c r="B3" s="480" t="s">
        <v>166</v>
      </c>
      <c r="C3" s="480"/>
      <c r="D3" s="480"/>
      <c r="E3" s="480"/>
      <c r="F3" s="480"/>
      <c r="G3" s="480"/>
      <c r="H3" s="480"/>
      <c r="I3" s="480"/>
    </row>
    <row r="4" ht="15">
      <c r="A4" s="90"/>
    </row>
    <row r="5" spans="1:9" ht="15">
      <c r="A5" s="183" t="s">
        <v>8</v>
      </c>
      <c r="B5" s="480" t="s">
        <v>128</v>
      </c>
      <c r="C5" s="480"/>
      <c r="D5" s="480"/>
      <c r="E5" s="480"/>
      <c r="F5" s="480"/>
      <c r="G5" s="480"/>
      <c r="H5" s="480"/>
      <c r="I5" s="480"/>
    </row>
    <row r="7" spans="1:9" ht="67.5" customHeight="1">
      <c r="A7" s="481" t="s">
        <v>131</v>
      </c>
      <c r="B7" s="482"/>
      <c r="C7" s="482"/>
      <c r="D7" s="482"/>
      <c r="E7" s="482"/>
      <c r="F7" s="482"/>
      <c r="G7" s="482"/>
      <c r="H7" s="482"/>
      <c r="I7" s="482"/>
    </row>
    <row r="8" spans="1:9" ht="52.5" customHeight="1">
      <c r="A8" s="477" t="s">
        <v>58</v>
      </c>
      <c r="B8" s="478"/>
      <c r="C8" s="478"/>
      <c r="D8" s="478"/>
      <c r="E8" s="478"/>
      <c r="F8" s="478"/>
      <c r="G8" s="478"/>
      <c r="H8" s="478"/>
      <c r="I8" s="478"/>
    </row>
    <row r="9" spans="1:9" ht="12.75">
      <c r="A9" s="184"/>
      <c r="B9" s="185"/>
      <c r="C9" s="185"/>
      <c r="D9" s="185"/>
      <c r="E9" s="185"/>
      <c r="F9" s="185"/>
      <c r="G9" s="185"/>
      <c r="H9" s="185"/>
      <c r="I9" s="185"/>
    </row>
    <row r="10" spans="1:9" ht="27" customHeight="1">
      <c r="A10" s="403" t="s">
        <v>147</v>
      </c>
      <c r="B10" s="403"/>
      <c r="C10" s="403"/>
      <c r="D10" s="403"/>
      <c r="E10" s="403"/>
      <c r="F10" s="403"/>
      <c r="G10" s="403"/>
      <c r="H10" s="403"/>
      <c r="I10" s="403"/>
    </row>
    <row r="11" spans="1:9" ht="14.25">
      <c r="A11" s="182"/>
      <c r="B11" s="182"/>
      <c r="C11" s="182"/>
      <c r="D11" s="182"/>
      <c r="E11" s="182"/>
      <c r="F11" s="182"/>
      <c r="G11" s="182"/>
      <c r="H11" s="182"/>
      <c r="I11" s="182"/>
    </row>
    <row r="12" spans="1:14" s="189" customFormat="1" ht="117" customHeight="1">
      <c r="A12" s="476" t="s">
        <v>161</v>
      </c>
      <c r="B12" s="475"/>
      <c r="C12" s="475"/>
      <c r="D12" s="475"/>
      <c r="E12" s="475"/>
      <c r="F12" s="475"/>
      <c r="G12" s="475"/>
      <c r="H12" s="475"/>
      <c r="I12" s="475"/>
      <c r="J12" s="188"/>
      <c r="K12" s="188"/>
      <c r="L12" s="188"/>
      <c r="M12" s="188"/>
      <c r="N12" s="188"/>
    </row>
    <row r="13" spans="1:14" s="198" customFormat="1" ht="17.25" customHeight="1">
      <c r="A13" s="475" t="s">
        <v>117</v>
      </c>
      <c r="B13" s="475"/>
      <c r="C13" s="475"/>
      <c r="D13" s="475"/>
      <c r="E13" s="475"/>
      <c r="F13" s="475"/>
      <c r="G13" s="475"/>
      <c r="H13" s="475"/>
      <c r="I13" s="475"/>
      <c r="J13" s="188"/>
      <c r="K13" s="188"/>
      <c r="L13" s="188"/>
      <c r="M13" s="188"/>
      <c r="N13" s="188"/>
    </row>
    <row r="14" spans="1:14" s="189" customFormat="1" ht="12.75">
      <c r="A14" s="186"/>
      <c r="B14" s="187"/>
      <c r="C14" s="187"/>
      <c r="D14" s="187"/>
      <c r="E14" s="187"/>
      <c r="F14" s="187"/>
      <c r="G14" s="187"/>
      <c r="H14" s="187"/>
      <c r="I14" s="187"/>
      <c r="J14" s="188"/>
      <c r="K14" s="188"/>
      <c r="L14" s="188"/>
      <c r="M14" s="188"/>
      <c r="N14" s="188"/>
    </row>
    <row r="15" spans="1:9" s="191" customFormat="1" ht="68.25" customHeight="1">
      <c r="A15" s="383" t="s">
        <v>120</v>
      </c>
      <c r="B15" s="383" t="s">
        <v>132</v>
      </c>
      <c r="C15" s="383" t="s">
        <v>133</v>
      </c>
      <c r="D15" s="383"/>
      <c r="E15" s="383" t="s">
        <v>134</v>
      </c>
      <c r="F15" s="383"/>
      <c r="G15" s="383" t="s">
        <v>149</v>
      </c>
      <c r="H15" s="190"/>
      <c r="I15" s="188"/>
    </row>
    <row r="16" spans="1:9" s="191" customFormat="1" ht="51" customHeight="1">
      <c r="A16" s="383"/>
      <c r="B16" s="383"/>
      <c r="C16" s="383" t="s">
        <v>135</v>
      </c>
      <c r="D16" s="383" t="s">
        <v>136</v>
      </c>
      <c r="E16" s="383" t="s">
        <v>135</v>
      </c>
      <c r="F16" s="383" t="s">
        <v>136</v>
      </c>
      <c r="G16" s="383"/>
      <c r="H16" s="190"/>
      <c r="I16" s="188"/>
    </row>
    <row r="17" spans="1:9" s="191" customFormat="1" ht="18" customHeight="1">
      <c r="A17" s="383"/>
      <c r="B17" s="383"/>
      <c r="C17" s="383"/>
      <c r="D17" s="383"/>
      <c r="E17" s="383"/>
      <c r="F17" s="383"/>
      <c r="G17" s="383"/>
      <c r="H17" s="192"/>
      <c r="I17" s="188"/>
    </row>
    <row r="18" spans="1:9" s="195" customFormat="1" ht="12.75">
      <c r="A18" s="193">
        <v>1</v>
      </c>
      <c r="B18" s="193">
        <v>2</v>
      </c>
      <c r="C18" s="193">
        <v>3</v>
      </c>
      <c r="D18" s="193">
        <v>4</v>
      </c>
      <c r="E18" s="193">
        <v>5</v>
      </c>
      <c r="F18" s="193">
        <v>6</v>
      </c>
      <c r="G18" s="193">
        <v>7</v>
      </c>
      <c r="H18" s="194"/>
      <c r="I18" s="119"/>
    </row>
    <row r="19" spans="1:9" ht="12.75">
      <c r="A19" s="34" t="s">
        <v>176</v>
      </c>
      <c r="B19" s="34" t="s">
        <v>126</v>
      </c>
      <c r="C19" s="34">
        <v>21</v>
      </c>
      <c r="D19" s="34">
        <v>21</v>
      </c>
      <c r="E19" s="270">
        <v>30406579.9</v>
      </c>
      <c r="F19" s="270">
        <v>10842533.58</v>
      </c>
      <c r="G19" s="270">
        <v>7066643.62</v>
      </c>
      <c r="H19" s="6"/>
      <c r="I19" s="3"/>
    </row>
    <row r="20" spans="1:9" ht="44.25" customHeight="1">
      <c r="A20" s="483" t="s">
        <v>200</v>
      </c>
      <c r="B20" s="388"/>
      <c r="C20" s="388"/>
      <c r="D20" s="388"/>
      <c r="E20" s="388"/>
      <c r="F20" s="388"/>
      <c r="G20" s="389"/>
      <c r="H20" s="6"/>
      <c r="I20" s="3"/>
    </row>
    <row r="21" spans="1:9" ht="12.75">
      <c r="A21" s="484"/>
      <c r="B21" s="484"/>
      <c r="C21" s="484"/>
      <c r="D21" s="484"/>
      <c r="E21" s="484"/>
      <c r="F21" s="484"/>
      <c r="G21" s="484"/>
      <c r="H21" s="6"/>
      <c r="I21" s="3"/>
    </row>
    <row r="22" spans="1:9" ht="12.75">
      <c r="A22" s="3"/>
      <c r="B22" s="3"/>
      <c r="C22" s="3"/>
      <c r="D22" s="3"/>
      <c r="E22" s="3"/>
      <c r="F22" s="3"/>
      <c r="G22" s="3"/>
      <c r="H22" s="3"/>
      <c r="I22" s="3"/>
    </row>
    <row r="23" spans="1:9" ht="28.5" customHeight="1">
      <c r="A23" s="403" t="s">
        <v>148</v>
      </c>
      <c r="B23" s="403"/>
      <c r="C23" s="403"/>
      <c r="D23" s="403"/>
      <c r="E23" s="403"/>
      <c r="F23" s="403"/>
      <c r="G23" s="403"/>
      <c r="H23" s="403"/>
      <c r="I23" s="403"/>
    </row>
    <row r="24" spans="1:9" ht="14.25">
      <c r="A24" s="182"/>
      <c r="B24" s="182"/>
      <c r="C24" s="182"/>
      <c r="D24" s="182"/>
      <c r="E24" s="182"/>
      <c r="F24" s="182"/>
      <c r="G24" s="182"/>
      <c r="H24" s="182"/>
      <c r="I24" s="182"/>
    </row>
    <row r="25" spans="1:9" ht="55.5" customHeight="1">
      <c r="A25" s="476" t="s">
        <v>115</v>
      </c>
      <c r="B25" s="475"/>
      <c r="C25" s="475"/>
      <c r="D25" s="475"/>
      <c r="E25" s="475"/>
      <c r="F25" s="475"/>
      <c r="G25" s="475"/>
      <c r="H25" s="475"/>
      <c r="I25" s="475"/>
    </row>
    <row r="26" spans="1:9" ht="122.25" customHeight="1">
      <c r="A26" s="473" t="s">
        <v>160</v>
      </c>
      <c r="B26" s="474"/>
      <c r="C26" s="474"/>
      <c r="D26" s="474"/>
      <c r="E26" s="474"/>
      <c r="F26" s="474"/>
      <c r="G26" s="474"/>
      <c r="H26" s="474"/>
      <c r="I26" s="474"/>
    </row>
    <row r="27" spans="1:9" ht="12.75">
      <c r="A27" s="475" t="s">
        <v>117</v>
      </c>
      <c r="B27" s="475"/>
      <c r="C27" s="475"/>
      <c r="D27" s="475"/>
      <c r="E27" s="475"/>
      <c r="F27" s="475"/>
      <c r="G27" s="475"/>
      <c r="H27" s="475"/>
      <c r="I27" s="475"/>
    </row>
    <row r="28" spans="1:9" ht="12.75">
      <c r="A28" s="181"/>
      <c r="B28" s="181"/>
      <c r="C28" s="181"/>
      <c r="D28" s="196"/>
      <c r="E28" s="196"/>
      <c r="F28" s="196"/>
      <c r="G28" s="3"/>
      <c r="H28" s="3"/>
      <c r="I28" s="3"/>
    </row>
    <row r="29" spans="1:9" ht="24.75" customHeight="1">
      <c r="A29" s="383" t="s">
        <v>120</v>
      </c>
      <c r="B29" s="383" t="s">
        <v>138</v>
      </c>
      <c r="C29" s="383"/>
      <c r="D29" s="383" t="s">
        <v>139</v>
      </c>
      <c r="E29" s="383"/>
      <c r="F29" s="383" t="s">
        <v>159</v>
      </c>
      <c r="G29" s="383"/>
      <c r="H29" s="383"/>
      <c r="I29" s="383"/>
    </row>
    <row r="30" spans="1:9" ht="27" customHeight="1">
      <c r="A30" s="383"/>
      <c r="B30" s="383"/>
      <c r="C30" s="383"/>
      <c r="D30" s="383"/>
      <c r="E30" s="383"/>
      <c r="F30" s="383" t="s">
        <v>140</v>
      </c>
      <c r="G30" s="383" t="s">
        <v>141</v>
      </c>
      <c r="H30" s="383"/>
      <c r="I30" s="383"/>
    </row>
    <row r="31" spans="1:9" ht="33.75" customHeight="1">
      <c r="A31" s="383"/>
      <c r="B31" s="383" t="s">
        <v>135</v>
      </c>
      <c r="C31" s="383" t="s">
        <v>136</v>
      </c>
      <c r="D31" s="383" t="s">
        <v>135</v>
      </c>
      <c r="E31" s="383" t="s">
        <v>136</v>
      </c>
      <c r="F31" s="383"/>
      <c r="G31" s="71" t="s">
        <v>73</v>
      </c>
      <c r="H31" s="71" t="s">
        <v>142</v>
      </c>
      <c r="I31" s="71" t="s">
        <v>143</v>
      </c>
    </row>
    <row r="32" spans="1:9" ht="35.25" customHeight="1">
      <c r="A32" s="383"/>
      <c r="B32" s="383"/>
      <c r="C32" s="383"/>
      <c r="D32" s="383"/>
      <c r="E32" s="383"/>
      <c r="F32" s="383"/>
      <c r="G32" s="71" t="s">
        <v>144</v>
      </c>
      <c r="H32" s="71" t="s">
        <v>144</v>
      </c>
      <c r="I32" s="71" t="s">
        <v>144</v>
      </c>
    </row>
    <row r="33" spans="1:9" ht="14.25" customHeight="1">
      <c r="A33" s="193">
        <v>1</v>
      </c>
      <c r="B33" s="197">
        <v>2</v>
      </c>
      <c r="C33" s="197">
        <v>3</v>
      </c>
      <c r="D33" s="197">
        <v>4</v>
      </c>
      <c r="E33" s="197">
        <v>5</v>
      </c>
      <c r="F33" s="197" t="s">
        <v>103</v>
      </c>
      <c r="G33" s="197">
        <v>7</v>
      </c>
      <c r="H33" s="197">
        <v>8</v>
      </c>
      <c r="I33" s="197">
        <v>9</v>
      </c>
    </row>
    <row r="34" spans="1:9" ht="14.25" customHeight="1">
      <c r="A34" s="472" t="s">
        <v>145</v>
      </c>
      <c r="B34" s="472"/>
      <c r="C34" s="472"/>
      <c r="D34" s="472"/>
      <c r="E34" s="472"/>
      <c r="F34" s="472"/>
      <c r="G34" s="472"/>
      <c r="H34" s="472"/>
      <c r="I34" s="472"/>
    </row>
    <row r="35" spans="1:9" ht="12.75">
      <c r="A35" s="34" t="s">
        <v>137</v>
      </c>
      <c r="B35" s="34"/>
      <c r="C35" s="34"/>
      <c r="D35" s="34"/>
      <c r="E35" s="34"/>
      <c r="F35" s="34"/>
      <c r="G35" s="34"/>
      <c r="H35" s="34"/>
      <c r="I35" s="34"/>
    </row>
    <row r="36" spans="1:9" ht="12.75">
      <c r="A36" s="271" t="s">
        <v>127</v>
      </c>
      <c r="B36" s="34"/>
      <c r="C36" s="34"/>
      <c r="D36" s="34"/>
      <c r="E36" s="34"/>
      <c r="F36" s="34"/>
      <c r="G36" s="34"/>
      <c r="H36" s="34"/>
      <c r="I36" s="34"/>
    </row>
    <row r="37" spans="1:9" ht="12.75">
      <c r="A37" s="34"/>
      <c r="B37" s="34"/>
      <c r="C37" s="34"/>
      <c r="D37" s="34"/>
      <c r="E37" s="34"/>
      <c r="F37" s="34"/>
      <c r="G37" s="34"/>
      <c r="H37" s="34"/>
      <c r="I37" s="34"/>
    </row>
    <row r="38" spans="1:9" ht="13.5">
      <c r="A38" s="471" t="s">
        <v>118</v>
      </c>
      <c r="B38" s="471"/>
      <c r="C38" s="471"/>
      <c r="D38" s="471"/>
      <c r="E38" s="471"/>
      <c r="F38" s="471"/>
      <c r="G38" s="471"/>
      <c r="H38" s="471"/>
      <c r="I38" s="471"/>
    </row>
    <row r="39" spans="1:9" ht="12.75">
      <c r="A39" s="34" t="s">
        <v>176</v>
      </c>
      <c r="B39" s="34">
        <v>21</v>
      </c>
      <c r="C39" s="34">
        <v>21</v>
      </c>
      <c r="D39" s="270">
        <v>30406579.9</v>
      </c>
      <c r="E39" s="270">
        <v>10842533.58</v>
      </c>
      <c r="F39" s="270">
        <v>7066643.62</v>
      </c>
      <c r="G39" s="270">
        <v>7066643.62</v>
      </c>
      <c r="H39" s="34"/>
      <c r="I39" s="34"/>
    </row>
    <row r="40" spans="1:9" ht="36" customHeight="1">
      <c r="A40" s="483" t="s">
        <v>150</v>
      </c>
      <c r="B40" s="388"/>
      <c r="C40" s="388"/>
      <c r="D40" s="388"/>
      <c r="E40" s="388"/>
      <c r="F40" s="388"/>
      <c r="G40" s="388"/>
      <c r="H40" s="388"/>
      <c r="I40" s="389"/>
    </row>
    <row r="41" spans="1:9" s="3" customFormat="1" ht="12.75">
      <c r="A41" s="415"/>
      <c r="B41" s="416"/>
      <c r="C41" s="416"/>
      <c r="D41" s="416"/>
      <c r="E41" s="416"/>
      <c r="F41" s="416"/>
      <c r="G41" s="416"/>
      <c r="H41" s="416"/>
      <c r="I41" s="417"/>
    </row>
    <row r="42" spans="1:9" ht="30" customHeight="1">
      <c r="A42" s="470"/>
      <c r="B42" s="470"/>
      <c r="C42" s="470"/>
      <c r="D42" s="470"/>
      <c r="E42" s="470"/>
      <c r="F42" s="470"/>
      <c r="G42" s="470"/>
      <c r="H42" s="470"/>
      <c r="I42" s="470"/>
    </row>
  </sheetData>
  <mergeCells count="38">
    <mergeCell ref="A20:G20"/>
    <mergeCell ref="A41:I41"/>
    <mergeCell ref="A40:I40"/>
    <mergeCell ref="A13:I13"/>
    <mergeCell ref="A23:I23"/>
    <mergeCell ref="B31:B32"/>
    <mergeCell ref="A25:I25"/>
    <mergeCell ref="F16:F17"/>
    <mergeCell ref="A21:G21"/>
    <mergeCell ref="D29:E30"/>
    <mergeCell ref="A1:I1"/>
    <mergeCell ref="B3:I3"/>
    <mergeCell ref="B5:I5"/>
    <mergeCell ref="A7:I7"/>
    <mergeCell ref="C16:C17"/>
    <mergeCell ref="D16:D17"/>
    <mergeCell ref="E16:E17"/>
    <mergeCell ref="A8:I8"/>
    <mergeCell ref="G30:I30"/>
    <mergeCell ref="A26:I26"/>
    <mergeCell ref="A27:I27"/>
    <mergeCell ref="A10:I10"/>
    <mergeCell ref="A12:I12"/>
    <mergeCell ref="A15:A17"/>
    <mergeCell ref="B15:B17"/>
    <mergeCell ref="C15:D15"/>
    <mergeCell ref="E15:F15"/>
    <mergeCell ref="G15:G17"/>
    <mergeCell ref="A42:I42"/>
    <mergeCell ref="A38:I38"/>
    <mergeCell ref="C31:C32"/>
    <mergeCell ref="D31:D32"/>
    <mergeCell ref="E31:E32"/>
    <mergeCell ref="A34:I34"/>
    <mergeCell ref="A29:A32"/>
    <mergeCell ref="B29:C30"/>
    <mergeCell ref="F29:I29"/>
    <mergeCell ref="F30:F32"/>
  </mergeCells>
  <printOptions/>
  <pageMargins left="0.75" right="0.75" top="1" bottom="1" header="0.5" footer="0.5"/>
  <pageSetup horizontalDpi="600" verticalDpi="600" orientation="landscape" paperSize="9" scale="70"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98"/>
  <sheetViews>
    <sheetView view="pageBreakPreview" zoomScale="85" zoomScaleSheetLayoutView="85" workbookViewId="0" topLeftCell="A94">
      <selection activeCell="C96" sqref="C96:J96"/>
    </sheetView>
  </sheetViews>
  <sheetFormatPr defaultColWidth="9.140625" defaultRowHeight="12.75" outlineLevelRow="1"/>
  <cols>
    <col min="1" max="1" width="5.00390625" style="0" customWidth="1"/>
    <col min="2" max="2" width="71.28125" style="0" bestFit="1" customWidth="1"/>
    <col min="3" max="3" width="17.421875" style="0" customWidth="1"/>
    <col min="4" max="10" width="12.7109375" style="0" customWidth="1"/>
  </cols>
  <sheetData>
    <row r="1" spans="1:7" s="38" customFormat="1" ht="14.25">
      <c r="A1" s="322" t="s">
        <v>83</v>
      </c>
      <c r="B1" s="323"/>
      <c r="C1" s="323"/>
      <c r="D1" s="323"/>
      <c r="E1" s="323"/>
      <c r="F1" s="323"/>
      <c r="G1" s="323"/>
    </row>
    <row r="2" spans="4:7" s="38" customFormat="1" ht="12.75">
      <c r="D2" s="51"/>
      <c r="E2" s="41"/>
      <c r="F2" s="41"/>
      <c r="G2" s="52"/>
    </row>
    <row r="3" spans="1:10" s="38" customFormat="1" ht="15">
      <c r="A3" s="324" t="s">
        <v>181</v>
      </c>
      <c r="B3" s="324"/>
      <c r="C3" s="325" t="s">
        <v>123</v>
      </c>
      <c r="D3" s="325"/>
      <c r="E3" s="325"/>
      <c r="F3" s="325"/>
      <c r="G3" s="325"/>
      <c r="H3" s="325"/>
      <c r="I3" s="325"/>
      <c r="J3" s="325"/>
    </row>
    <row r="4" spans="1:7" s="38" customFormat="1" ht="15">
      <c r="A4" s="80"/>
      <c r="B4" s="80"/>
      <c r="C4" s="39"/>
      <c r="D4" s="51"/>
      <c r="G4" s="51"/>
    </row>
    <row r="5" spans="1:10" s="38" customFormat="1" ht="15">
      <c r="A5" s="326" t="s">
        <v>7</v>
      </c>
      <c r="B5" s="326"/>
      <c r="C5" s="327" t="s">
        <v>166</v>
      </c>
      <c r="D5" s="327"/>
      <c r="E5" s="327"/>
      <c r="F5" s="327"/>
      <c r="G5" s="327"/>
      <c r="H5" s="327"/>
      <c r="I5" s="327"/>
      <c r="J5" s="327"/>
    </row>
    <row r="6" spans="1:7" s="38" customFormat="1" ht="15">
      <c r="A6" s="81"/>
      <c r="B6" s="85"/>
      <c r="C6" s="53"/>
      <c r="D6" s="51"/>
      <c r="G6" s="51"/>
    </row>
    <row r="7" spans="1:10" s="38" customFormat="1" ht="15">
      <c r="A7" s="328" t="s">
        <v>8</v>
      </c>
      <c r="B7" s="328"/>
      <c r="C7" s="327" t="s">
        <v>128</v>
      </c>
      <c r="D7" s="327"/>
      <c r="E7" s="327"/>
      <c r="F7" s="327"/>
      <c r="G7" s="327"/>
      <c r="H7" s="327"/>
      <c r="I7" s="327"/>
      <c r="J7" s="327"/>
    </row>
    <row r="8" spans="4:7" s="38" customFormat="1" ht="12.75">
      <c r="D8" s="51"/>
      <c r="G8" s="51"/>
    </row>
    <row r="9" spans="1:10" s="38" customFormat="1" ht="12.75" customHeight="1">
      <c r="A9" s="329" t="s">
        <v>18</v>
      </c>
      <c r="B9" s="329"/>
      <c r="C9" s="329"/>
      <c r="D9" s="329"/>
      <c r="E9" s="329"/>
      <c r="F9" s="329"/>
      <c r="G9" s="329"/>
      <c r="H9" s="329"/>
      <c r="I9" s="329"/>
      <c r="J9" s="329"/>
    </row>
    <row r="10" spans="1:10" s="38" customFormat="1" ht="13.5">
      <c r="A10" s="330" t="s">
        <v>19</v>
      </c>
      <c r="B10" s="330"/>
      <c r="C10" s="330"/>
      <c r="D10" s="330"/>
      <c r="E10" s="330"/>
      <c r="F10" s="330"/>
      <c r="G10" s="330"/>
      <c r="H10" s="330"/>
      <c r="I10" s="330"/>
      <c r="J10" s="330"/>
    </row>
    <row r="11" spans="1:10" s="38" customFormat="1" ht="12.75" customHeight="1">
      <c r="A11" s="331" t="s">
        <v>2</v>
      </c>
      <c r="B11" s="331"/>
      <c r="C11" s="331"/>
      <c r="D11" s="331"/>
      <c r="E11" s="331"/>
      <c r="F11" s="331"/>
      <c r="G11" s="331"/>
      <c r="H11" s="331"/>
      <c r="I11" s="331"/>
      <c r="J11" s="331"/>
    </row>
    <row r="12" spans="1:10" s="38" customFormat="1" ht="13.5">
      <c r="A12" s="332"/>
      <c r="B12" s="331"/>
      <c r="C12" s="331"/>
      <c r="D12" s="331"/>
      <c r="E12" s="331"/>
      <c r="F12" s="331"/>
      <c r="G12" s="331"/>
      <c r="H12" s="331"/>
      <c r="I12" s="331"/>
      <c r="J12" s="54"/>
    </row>
    <row r="13" spans="1:11" s="3" customFormat="1" ht="13.5" customHeight="1">
      <c r="A13" s="335" t="s">
        <v>189</v>
      </c>
      <c r="B13" s="335"/>
      <c r="C13" s="335"/>
      <c r="D13" s="335"/>
      <c r="E13" s="335"/>
      <c r="F13" s="335"/>
      <c r="G13" s="335"/>
      <c r="H13" s="335"/>
      <c r="I13" s="335"/>
      <c r="J13" s="335"/>
      <c r="K13" s="180"/>
    </row>
    <row r="14" spans="1:10" s="103" customFormat="1" ht="39.75" customHeight="1">
      <c r="A14" s="333" t="s">
        <v>193</v>
      </c>
      <c r="B14" s="333"/>
      <c r="C14" s="333"/>
      <c r="D14" s="333"/>
      <c r="E14" s="333"/>
      <c r="F14" s="333"/>
      <c r="G14" s="333"/>
      <c r="H14" s="333"/>
      <c r="I14" s="333"/>
      <c r="J14" s="333"/>
    </row>
    <row r="15" spans="1:10" s="38" customFormat="1" ht="40.5" customHeight="1">
      <c r="A15" s="334" t="s">
        <v>208</v>
      </c>
      <c r="B15" s="334"/>
      <c r="C15" s="334"/>
      <c r="D15" s="334"/>
      <c r="E15" s="334"/>
      <c r="F15" s="334"/>
      <c r="G15" s="334"/>
      <c r="H15" s="334"/>
      <c r="I15" s="334"/>
      <c r="J15" s="334"/>
    </row>
    <row r="16" spans="1:10" s="38" customFormat="1" ht="18" customHeight="1">
      <c r="A16" s="321" t="s">
        <v>210</v>
      </c>
      <c r="B16" s="321"/>
      <c r="C16" s="321"/>
      <c r="D16" s="321"/>
      <c r="E16" s="321"/>
      <c r="F16" s="321"/>
      <c r="G16" s="321"/>
      <c r="H16" s="321"/>
      <c r="I16" s="321"/>
      <c r="J16" s="321"/>
    </row>
    <row r="17" spans="1:10" s="38" customFormat="1" ht="14.25" thickBot="1">
      <c r="A17" s="332"/>
      <c r="B17" s="332"/>
      <c r="C17" s="332"/>
      <c r="D17" s="332"/>
      <c r="E17" s="332"/>
      <c r="F17" s="332"/>
      <c r="G17" s="332"/>
      <c r="H17" s="332"/>
      <c r="I17" s="332"/>
      <c r="J17" s="54"/>
    </row>
    <row r="18" spans="1:10" s="38" customFormat="1" ht="21.75" customHeight="1">
      <c r="A18" s="336" t="s">
        <v>60</v>
      </c>
      <c r="B18" s="338" t="s">
        <v>13</v>
      </c>
      <c r="C18" s="340" t="s">
        <v>61</v>
      </c>
      <c r="D18" s="342" t="s">
        <v>21</v>
      </c>
      <c r="E18" s="343"/>
      <c r="F18" s="344"/>
      <c r="G18" s="342" t="s">
        <v>22</v>
      </c>
      <c r="H18" s="343"/>
      <c r="I18" s="344"/>
      <c r="J18" s="345" t="s">
        <v>62</v>
      </c>
    </row>
    <row r="19" spans="1:10" s="38" customFormat="1" ht="24" customHeight="1">
      <c r="A19" s="337"/>
      <c r="B19" s="339"/>
      <c r="C19" s="341"/>
      <c r="D19" s="55" t="s">
        <v>14</v>
      </c>
      <c r="E19" s="55" t="s">
        <v>15</v>
      </c>
      <c r="F19" s="55" t="s">
        <v>10</v>
      </c>
      <c r="G19" s="55" t="s">
        <v>14</v>
      </c>
      <c r="H19" s="55" t="s">
        <v>15</v>
      </c>
      <c r="I19" s="55" t="s">
        <v>10</v>
      </c>
      <c r="J19" s="346"/>
    </row>
    <row r="20" spans="1:10" s="38" customFormat="1" ht="15.75" thickBot="1">
      <c r="A20" s="106">
        <v>1</v>
      </c>
      <c r="B20" s="107">
        <v>2</v>
      </c>
      <c r="C20" s="107">
        <v>3</v>
      </c>
      <c r="D20" s="108">
        <v>4</v>
      </c>
      <c r="E20" s="108">
        <v>5</v>
      </c>
      <c r="F20" s="108">
        <v>6</v>
      </c>
      <c r="G20" s="108">
        <v>7</v>
      </c>
      <c r="H20" s="108">
        <v>8</v>
      </c>
      <c r="I20" s="108">
        <v>9</v>
      </c>
      <c r="J20" s="109" t="s">
        <v>63</v>
      </c>
    </row>
    <row r="21" spans="1:10" s="58" customFormat="1" ht="30" customHeight="1" hidden="1" outlineLevel="1">
      <c r="A21" s="40">
        <v>1</v>
      </c>
      <c r="B21" s="61" t="s">
        <v>162</v>
      </c>
      <c r="C21" s="170"/>
      <c r="D21" s="170"/>
      <c r="E21" s="170"/>
      <c r="F21" s="170"/>
      <c r="G21" s="170"/>
      <c r="H21" s="170"/>
      <c r="I21" s="170"/>
      <c r="J21" s="173"/>
    </row>
    <row r="22" spans="1:10" s="58" customFormat="1" ht="30" customHeight="1" hidden="1" outlineLevel="1">
      <c r="A22" s="40">
        <v>2</v>
      </c>
      <c r="B22" s="61" t="s">
        <v>42</v>
      </c>
      <c r="C22" s="170"/>
      <c r="D22" s="174" t="s">
        <v>182</v>
      </c>
      <c r="E22" s="174" t="s">
        <v>182</v>
      </c>
      <c r="F22" s="170"/>
      <c r="G22" s="174" t="s">
        <v>182</v>
      </c>
      <c r="H22" s="174" t="s">
        <v>182</v>
      </c>
      <c r="I22" s="170"/>
      <c r="J22" s="173"/>
    </row>
    <row r="23" spans="1:10" s="58" customFormat="1" ht="19.5" customHeight="1" hidden="1" outlineLevel="1">
      <c r="A23" s="35" t="s">
        <v>209</v>
      </c>
      <c r="B23" s="175" t="s">
        <v>190</v>
      </c>
      <c r="C23" s="170"/>
      <c r="D23" s="170"/>
      <c r="E23" s="170"/>
      <c r="F23" s="170"/>
      <c r="G23" s="170"/>
      <c r="H23" s="170"/>
      <c r="I23" s="170"/>
      <c r="J23" s="172"/>
    </row>
    <row r="24" spans="1:10" s="58" customFormat="1" ht="24.75" customHeight="1" collapsed="1">
      <c r="A24" s="347" t="s">
        <v>39</v>
      </c>
      <c r="B24" s="348"/>
      <c r="C24" s="348"/>
      <c r="D24" s="348"/>
      <c r="E24" s="348"/>
      <c r="F24" s="348"/>
      <c r="G24" s="348"/>
      <c r="H24" s="348"/>
      <c r="I24" s="348"/>
      <c r="J24" s="349"/>
    </row>
    <row r="25" spans="1:10" s="38" customFormat="1" ht="24.75" customHeight="1">
      <c r="A25" s="350" t="s">
        <v>163</v>
      </c>
      <c r="B25" s="351"/>
      <c r="C25" s="351"/>
      <c r="D25" s="351"/>
      <c r="E25" s="351"/>
      <c r="F25" s="351"/>
      <c r="G25" s="351"/>
      <c r="H25" s="351"/>
      <c r="I25" s="351"/>
      <c r="J25" s="352"/>
    </row>
    <row r="26" spans="1:10" s="58" customFormat="1" ht="24.75" customHeight="1" hidden="1" outlineLevel="1">
      <c r="A26" s="353">
        <v>1</v>
      </c>
      <c r="B26" s="212" t="s">
        <v>40</v>
      </c>
      <c r="C26" s="213"/>
      <c r="D26" s="214"/>
      <c r="E26" s="214"/>
      <c r="F26" s="215"/>
      <c r="G26" s="214"/>
      <c r="H26" s="214"/>
      <c r="I26" s="215"/>
      <c r="J26" s="216"/>
    </row>
    <row r="27" spans="1:10" s="58" customFormat="1" ht="19.5" customHeight="1" hidden="1" outlineLevel="1">
      <c r="A27" s="353"/>
      <c r="B27" s="217" t="s">
        <v>64</v>
      </c>
      <c r="C27" s="207"/>
      <c r="D27" s="203"/>
      <c r="E27" s="203"/>
      <c r="F27" s="202"/>
      <c r="G27" s="203"/>
      <c r="H27" s="203"/>
      <c r="I27" s="202"/>
      <c r="J27" s="218"/>
    </row>
    <row r="28" spans="1:10" s="58" customFormat="1" ht="19.5" customHeight="1" hidden="1" outlineLevel="1">
      <c r="A28" s="353"/>
      <c r="B28" s="217" t="s">
        <v>65</v>
      </c>
      <c r="C28" s="207"/>
      <c r="D28" s="203"/>
      <c r="E28" s="203"/>
      <c r="F28" s="202"/>
      <c r="G28" s="203"/>
      <c r="H28" s="203"/>
      <c r="I28" s="202"/>
      <c r="J28" s="218"/>
    </row>
    <row r="29" spans="1:10" s="58" customFormat="1" ht="19.5" customHeight="1" hidden="1" outlineLevel="1">
      <c r="A29" s="353"/>
      <c r="B29" s="217" t="s">
        <v>164</v>
      </c>
      <c r="C29" s="207"/>
      <c r="D29" s="206"/>
      <c r="E29" s="206"/>
      <c r="F29" s="205"/>
      <c r="G29" s="203"/>
      <c r="H29" s="203"/>
      <c r="I29" s="202"/>
      <c r="J29" s="218"/>
    </row>
    <row r="30" spans="1:10" s="58" customFormat="1" ht="19.5" customHeight="1" hidden="1" outlineLevel="1">
      <c r="A30" s="353"/>
      <c r="B30" s="219" t="s">
        <v>165</v>
      </c>
      <c r="C30" s="207"/>
      <c r="D30" s="203"/>
      <c r="E30" s="203"/>
      <c r="F30" s="202"/>
      <c r="G30" s="203"/>
      <c r="H30" s="203"/>
      <c r="I30" s="202"/>
      <c r="J30" s="218"/>
    </row>
    <row r="31" spans="1:10" s="58" customFormat="1" ht="19.5" customHeight="1" hidden="1" outlineLevel="1">
      <c r="A31" s="353"/>
      <c r="B31" s="219" t="s">
        <v>168</v>
      </c>
      <c r="C31" s="207"/>
      <c r="D31" s="203"/>
      <c r="E31" s="203"/>
      <c r="F31" s="202"/>
      <c r="G31" s="203"/>
      <c r="H31" s="203"/>
      <c r="I31" s="202"/>
      <c r="J31" s="218"/>
    </row>
    <row r="32" spans="1:10" s="58" customFormat="1" ht="19.5" customHeight="1" hidden="1" outlineLevel="1">
      <c r="A32" s="353"/>
      <c r="B32" s="219" t="s">
        <v>169</v>
      </c>
      <c r="C32" s="207"/>
      <c r="D32" s="203"/>
      <c r="E32" s="203"/>
      <c r="F32" s="202"/>
      <c r="G32" s="203"/>
      <c r="H32" s="203"/>
      <c r="I32" s="202"/>
      <c r="J32" s="218"/>
    </row>
    <row r="33" spans="1:10" s="58" customFormat="1" ht="19.5" customHeight="1" hidden="1" outlineLevel="1">
      <c r="A33" s="353"/>
      <c r="B33" s="217" t="s">
        <v>66</v>
      </c>
      <c r="C33" s="207"/>
      <c r="D33" s="203"/>
      <c r="E33" s="203"/>
      <c r="F33" s="202"/>
      <c r="G33" s="203"/>
      <c r="H33" s="203"/>
      <c r="I33" s="202"/>
      <c r="J33" s="218"/>
    </row>
    <row r="34" spans="1:10" s="58" customFormat="1" ht="19.5" customHeight="1" hidden="1" outlineLevel="1" thickBot="1">
      <c r="A34" s="354"/>
      <c r="B34" s="223" t="s">
        <v>67</v>
      </c>
      <c r="C34" s="224"/>
      <c r="D34" s="225"/>
      <c r="E34" s="225"/>
      <c r="F34" s="226"/>
      <c r="G34" s="225"/>
      <c r="H34" s="225"/>
      <c r="I34" s="226"/>
      <c r="J34" s="227"/>
    </row>
    <row r="35" spans="1:10" s="58" customFormat="1" ht="45" customHeight="1" hidden="1" outlineLevel="1" thickBot="1">
      <c r="A35" s="228">
        <v>2</v>
      </c>
      <c r="B35" s="229" t="s">
        <v>170</v>
      </c>
      <c r="C35" s="230"/>
      <c r="D35" s="231"/>
      <c r="E35" s="231"/>
      <c r="F35" s="232"/>
      <c r="G35" s="231"/>
      <c r="H35" s="231"/>
      <c r="I35" s="232"/>
      <c r="J35" s="233"/>
    </row>
    <row r="36" spans="1:10" s="58" customFormat="1" ht="45" customHeight="1" hidden="1" outlineLevel="1" thickBot="1">
      <c r="A36" s="228">
        <v>3</v>
      </c>
      <c r="B36" s="234" t="s">
        <v>68</v>
      </c>
      <c r="C36" s="235"/>
      <c r="D36" s="231"/>
      <c r="E36" s="231"/>
      <c r="F36" s="232"/>
      <c r="G36" s="231"/>
      <c r="H36" s="231"/>
      <c r="I36" s="232"/>
      <c r="J36" s="236"/>
    </row>
    <row r="37" spans="1:10" s="58" customFormat="1" ht="19.5" customHeight="1" hidden="1" outlineLevel="1">
      <c r="A37" s="355">
        <v>4</v>
      </c>
      <c r="B37" s="237" t="s">
        <v>41</v>
      </c>
      <c r="C37" s="213"/>
      <c r="D37" s="214"/>
      <c r="E37" s="214"/>
      <c r="F37" s="215"/>
      <c r="G37" s="214"/>
      <c r="H37" s="214"/>
      <c r="I37" s="215"/>
      <c r="J37" s="216"/>
    </row>
    <row r="38" spans="1:10" s="58" customFormat="1" ht="19.5" customHeight="1" hidden="1" outlineLevel="1">
      <c r="A38" s="356"/>
      <c r="B38" s="59" t="s">
        <v>64</v>
      </c>
      <c r="C38" s="209"/>
      <c r="D38" s="203"/>
      <c r="E38" s="203"/>
      <c r="F38" s="202"/>
      <c r="G38" s="203"/>
      <c r="H38" s="203"/>
      <c r="I38" s="202"/>
      <c r="J38" s="218"/>
    </row>
    <row r="39" spans="1:10" s="58" customFormat="1" ht="19.5" customHeight="1" hidden="1" outlineLevel="1">
      <c r="A39" s="356"/>
      <c r="B39" s="59" t="s">
        <v>164</v>
      </c>
      <c r="C39" s="209"/>
      <c r="D39" s="206"/>
      <c r="E39" s="206"/>
      <c r="F39" s="205"/>
      <c r="G39" s="203"/>
      <c r="H39" s="203"/>
      <c r="I39" s="202"/>
      <c r="J39" s="218"/>
    </row>
    <row r="40" spans="1:10" s="58" customFormat="1" ht="19.5" customHeight="1" hidden="1" outlineLevel="1">
      <c r="A40" s="356"/>
      <c r="B40" s="56" t="s">
        <v>165</v>
      </c>
      <c r="C40" s="209"/>
      <c r="D40" s="203"/>
      <c r="E40" s="203"/>
      <c r="F40" s="202"/>
      <c r="G40" s="203"/>
      <c r="H40" s="203"/>
      <c r="I40" s="202"/>
      <c r="J40" s="218"/>
    </row>
    <row r="41" spans="1:10" s="58" customFormat="1" ht="19.5" customHeight="1" hidden="1" outlineLevel="1">
      <c r="A41" s="356"/>
      <c r="B41" s="56" t="s">
        <v>168</v>
      </c>
      <c r="C41" s="209"/>
      <c r="D41" s="203"/>
      <c r="E41" s="203"/>
      <c r="F41" s="202"/>
      <c r="G41" s="203"/>
      <c r="H41" s="203"/>
      <c r="I41" s="202"/>
      <c r="J41" s="218"/>
    </row>
    <row r="42" spans="1:10" s="58" customFormat="1" ht="19.5" customHeight="1" hidden="1" outlineLevel="1">
      <c r="A42" s="356"/>
      <c r="B42" s="56" t="s">
        <v>171</v>
      </c>
      <c r="C42" s="209"/>
      <c r="D42" s="203"/>
      <c r="E42" s="203"/>
      <c r="F42" s="202"/>
      <c r="G42" s="203"/>
      <c r="H42" s="203"/>
      <c r="I42" s="202"/>
      <c r="J42" s="218"/>
    </row>
    <row r="43" spans="1:10" s="58" customFormat="1" ht="19.5" customHeight="1" hidden="1" outlineLevel="1" thickBot="1">
      <c r="A43" s="357"/>
      <c r="B43" s="238" t="s">
        <v>66</v>
      </c>
      <c r="C43" s="239"/>
      <c r="D43" s="220"/>
      <c r="E43" s="220"/>
      <c r="F43" s="221"/>
      <c r="G43" s="220"/>
      <c r="H43" s="220"/>
      <c r="I43" s="221"/>
      <c r="J43" s="222"/>
    </row>
    <row r="44" spans="1:10" s="58" customFormat="1" ht="30" customHeight="1" hidden="1" outlineLevel="1">
      <c r="A44" s="355">
        <v>5</v>
      </c>
      <c r="B44" s="244" t="s">
        <v>43</v>
      </c>
      <c r="C44" s="245"/>
      <c r="D44" s="246"/>
      <c r="E44" s="246"/>
      <c r="F44" s="215"/>
      <c r="G44" s="246"/>
      <c r="H44" s="246"/>
      <c r="I44" s="215"/>
      <c r="J44" s="247"/>
    </row>
    <row r="45" spans="1:10" s="58" customFormat="1" ht="19.5" customHeight="1" hidden="1" outlineLevel="1">
      <c r="A45" s="356"/>
      <c r="B45" s="60" t="s">
        <v>69</v>
      </c>
      <c r="C45" s="208"/>
      <c r="D45" s="204"/>
      <c r="E45" s="204"/>
      <c r="F45" s="202"/>
      <c r="G45" s="204"/>
      <c r="H45" s="204"/>
      <c r="I45" s="202"/>
      <c r="J45" s="248"/>
    </row>
    <row r="46" spans="1:10" s="58" customFormat="1" ht="30" customHeight="1" hidden="1" outlineLevel="1">
      <c r="A46" s="356"/>
      <c r="B46" s="60" t="s">
        <v>172</v>
      </c>
      <c r="C46" s="208"/>
      <c r="D46" s="204"/>
      <c r="E46" s="204"/>
      <c r="F46" s="205"/>
      <c r="G46" s="204"/>
      <c r="H46" s="204"/>
      <c r="I46" s="202"/>
      <c r="J46" s="248"/>
    </row>
    <row r="47" spans="1:10" s="58" customFormat="1" ht="19.5" customHeight="1" hidden="1" outlineLevel="1">
      <c r="A47" s="356"/>
      <c r="B47" s="56" t="s">
        <v>173</v>
      </c>
      <c r="C47" s="208"/>
      <c r="D47" s="204"/>
      <c r="E47" s="204"/>
      <c r="F47" s="202"/>
      <c r="G47" s="204"/>
      <c r="H47" s="204"/>
      <c r="I47" s="202"/>
      <c r="J47" s="248"/>
    </row>
    <row r="48" spans="1:10" s="58" customFormat="1" ht="19.5" customHeight="1" hidden="1" outlineLevel="1">
      <c r="A48" s="356"/>
      <c r="B48" s="61" t="s">
        <v>174</v>
      </c>
      <c r="C48" s="208"/>
      <c r="D48" s="204"/>
      <c r="E48" s="204"/>
      <c r="F48" s="202"/>
      <c r="G48" s="204"/>
      <c r="H48" s="204"/>
      <c r="I48" s="202"/>
      <c r="J48" s="248"/>
    </row>
    <row r="49" spans="1:10" s="58" customFormat="1" ht="19.5" customHeight="1" hidden="1" outlineLevel="1">
      <c r="A49" s="356"/>
      <c r="B49" s="57" t="s">
        <v>175</v>
      </c>
      <c r="C49" s="208"/>
      <c r="D49" s="204"/>
      <c r="E49" s="204"/>
      <c r="F49" s="202"/>
      <c r="G49" s="204"/>
      <c r="H49" s="204"/>
      <c r="I49" s="202"/>
      <c r="J49" s="248"/>
    </row>
    <row r="50" spans="1:10" s="58" customFormat="1" ht="19.5" customHeight="1" hidden="1" outlineLevel="1" thickBot="1">
      <c r="A50" s="357"/>
      <c r="B50" s="249" t="s">
        <v>70</v>
      </c>
      <c r="C50" s="250"/>
      <c r="D50" s="251"/>
      <c r="E50" s="251"/>
      <c r="F50" s="221"/>
      <c r="G50" s="251"/>
      <c r="H50" s="251"/>
      <c r="I50" s="221"/>
      <c r="J50" s="252"/>
    </row>
    <row r="51" spans="1:10" s="58" customFormat="1" ht="19.5" customHeight="1" hidden="1" outlineLevel="1">
      <c r="A51" s="240" t="s">
        <v>209</v>
      </c>
      <c r="B51" s="241" t="s">
        <v>190</v>
      </c>
      <c r="C51" s="210"/>
      <c r="D51" s="242"/>
      <c r="E51" s="242"/>
      <c r="F51" s="243"/>
      <c r="G51" s="242"/>
      <c r="H51" s="242"/>
      <c r="I51" s="243"/>
      <c r="J51" s="211"/>
    </row>
    <row r="52" spans="1:10" s="38" customFormat="1" ht="24.75" customHeight="1" collapsed="1">
      <c r="A52" s="350" t="s">
        <v>176</v>
      </c>
      <c r="B52" s="358"/>
      <c r="C52" s="358"/>
      <c r="D52" s="358"/>
      <c r="E52" s="358"/>
      <c r="F52" s="358"/>
      <c r="G52" s="358"/>
      <c r="H52" s="358"/>
      <c r="I52" s="358"/>
      <c r="J52" s="359"/>
    </row>
    <row r="53" spans="1:10" s="58" customFormat="1" ht="30" customHeight="1" outlineLevel="1">
      <c r="A53" s="360">
        <v>1</v>
      </c>
      <c r="B53" s="61" t="s">
        <v>40</v>
      </c>
      <c r="C53" s="207">
        <v>4760</v>
      </c>
      <c r="D53" s="203">
        <v>30</v>
      </c>
      <c r="E53" s="203">
        <v>36</v>
      </c>
      <c r="F53" s="202">
        <f>D53+E53</f>
        <v>66</v>
      </c>
      <c r="G53" s="203">
        <v>68</v>
      </c>
      <c r="H53" s="203">
        <v>80</v>
      </c>
      <c r="I53" s="202">
        <f>G53+H53</f>
        <v>148</v>
      </c>
      <c r="J53" s="269">
        <f>I53/C53*100</f>
        <v>3.1092436974789917</v>
      </c>
    </row>
    <row r="54" spans="1:10" s="58" customFormat="1" ht="19.5" customHeight="1" outlineLevel="1">
      <c r="A54" s="360"/>
      <c r="B54" s="60" t="s">
        <v>64</v>
      </c>
      <c r="C54" s="207">
        <v>1291</v>
      </c>
      <c r="D54" s="203">
        <v>2</v>
      </c>
      <c r="E54" s="203">
        <v>7</v>
      </c>
      <c r="F54" s="202">
        <f aca="true" t="shared" si="0" ref="F54:F68">D54+E54</f>
        <v>9</v>
      </c>
      <c r="G54" s="203">
        <v>15</v>
      </c>
      <c r="H54" s="203">
        <v>18</v>
      </c>
      <c r="I54" s="202">
        <f aca="true" t="shared" si="1" ref="I54:I69">G54+H54</f>
        <v>33</v>
      </c>
      <c r="J54" s="269">
        <f aca="true" t="shared" si="2" ref="J54:J61">I54/C54*100</f>
        <v>2.5561580170410534</v>
      </c>
    </row>
    <row r="55" spans="1:10" s="58" customFormat="1" ht="19.5" customHeight="1" outlineLevel="1">
      <c r="A55" s="360"/>
      <c r="B55" s="60" t="s">
        <v>65</v>
      </c>
      <c r="C55" s="207">
        <v>350</v>
      </c>
      <c r="D55" s="203">
        <v>1</v>
      </c>
      <c r="E55" s="203">
        <v>5</v>
      </c>
      <c r="F55" s="202">
        <f t="shared" si="0"/>
        <v>6</v>
      </c>
      <c r="G55" s="203">
        <v>8</v>
      </c>
      <c r="H55" s="203">
        <v>9</v>
      </c>
      <c r="I55" s="202">
        <f t="shared" si="1"/>
        <v>17</v>
      </c>
      <c r="J55" s="269">
        <f t="shared" si="2"/>
        <v>4.857142857142857</v>
      </c>
    </row>
    <row r="56" spans="1:10" s="58" customFormat="1" ht="19.5" customHeight="1" outlineLevel="1">
      <c r="A56" s="360"/>
      <c r="B56" s="60" t="s">
        <v>164</v>
      </c>
      <c r="C56" s="207">
        <v>1776</v>
      </c>
      <c r="D56" s="203">
        <v>20</v>
      </c>
      <c r="E56" s="203">
        <v>22</v>
      </c>
      <c r="F56" s="202">
        <f t="shared" si="0"/>
        <v>42</v>
      </c>
      <c r="G56" s="203">
        <v>41</v>
      </c>
      <c r="H56" s="203">
        <v>43</v>
      </c>
      <c r="I56" s="202">
        <f t="shared" si="1"/>
        <v>84</v>
      </c>
      <c r="J56" s="269">
        <f t="shared" si="2"/>
        <v>4.72972972972973</v>
      </c>
    </row>
    <row r="57" spans="1:10" s="58" customFormat="1" ht="19.5" customHeight="1" outlineLevel="1">
      <c r="A57" s="360"/>
      <c r="B57" s="61" t="s">
        <v>165</v>
      </c>
      <c r="C57" s="207">
        <v>180</v>
      </c>
      <c r="D57" s="203">
        <v>1</v>
      </c>
      <c r="E57" s="203">
        <v>1</v>
      </c>
      <c r="F57" s="202">
        <f t="shared" si="0"/>
        <v>2</v>
      </c>
      <c r="G57" s="203">
        <v>1</v>
      </c>
      <c r="H57" s="203">
        <v>2</v>
      </c>
      <c r="I57" s="202">
        <f t="shared" si="1"/>
        <v>3</v>
      </c>
      <c r="J57" s="269">
        <f t="shared" si="2"/>
        <v>1.6666666666666667</v>
      </c>
    </row>
    <row r="58" spans="1:10" s="58" customFormat="1" ht="19.5" customHeight="1" outlineLevel="1">
      <c r="A58" s="360"/>
      <c r="B58" s="61" t="s">
        <v>168</v>
      </c>
      <c r="C58" s="207">
        <v>287</v>
      </c>
      <c r="D58" s="203">
        <v>4</v>
      </c>
      <c r="E58" s="203">
        <v>3</v>
      </c>
      <c r="F58" s="202">
        <f t="shared" si="0"/>
        <v>7</v>
      </c>
      <c r="G58" s="203">
        <v>10</v>
      </c>
      <c r="H58" s="203">
        <v>10</v>
      </c>
      <c r="I58" s="202">
        <f t="shared" si="1"/>
        <v>20</v>
      </c>
      <c r="J58" s="269">
        <f t="shared" si="2"/>
        <v>6.968641114982578</v>
      </c>
    </row>
    <row r="59" spans="1:10" s="58" customFormat="1" ht="19.5" customHeight="1" outlineLevel="1">
      <c r="A59" s="360"/>
      <c r="B59" s="61" t="s">
        <v>169</v>
      </c>
      <c r="C59" s="207">
        <v>715</v>
      </c>
      <c r="D59" s="203">
        <v>14</v>
      </c>
      <c r="E59" s="203">
        <v>18</v>
      </c>
      <c r="F59" s="202">
        <f t="shared" si="0"/>
        <v>32</v>
      </c>
      <c r="G59" s="203">
        <v>37</v>
      </c>
      <c r="H59" s="203">
        <v>34</v>
      </c>
      <c r="I59" s="202">
        <f t="shared" si="1"/>
        <v>71</v>
      </c>
      <c r="J59" s="269">
        <f t="shared" si="2"/>
        <v>9.93006993006993</v>
      </c>
    </row>
    <row r="60" spans="1:10" s="58" customFormat="1" ht="19.5" customHeight="1" outlineLevel="1">
      <c r="A60" s="360"/>
      <c r="B60" s="60" t="s">
        <v>66</v>
      </c>
      <c r="C60" s="207">
        <v>775</v>
      </c>
      <c r="D60" s="203">
        <v>1</v>
      </c>
      <c r="E60" s="203">
        <v>7</v>
      </c>
      <c r="F60" s="202">
        <f t="shared" si="0"/>
        <v>8</v>
      </c>
      <c r="G60" s="203">
        <v>3</v>
      </c>
      <c r="H60" s="203">
        <v>12</v>
      </c>
      <c r="I60" s="202">
        <f t="shared" si="1"/>
        <v>15</v>
      </c>
      <c r="J60" s="269">
        <f t="shared" si="2"/>
        <v>1.935483870967742</v>
      </c>
    </row>
    <row r="61" spans="1:10" s="58" customFormat="1" ht="19.5" customHeight="1" outlineLevel="1">
      <c r="A61" s="360"/>
      <c r="B61" s="60" t="s">
        <v>67</v>
      </c>
      <c r="C61" s="207">
        <v>1666</v>
      </c>
      <c r="D61" s="203">
        <v>14</v>
      </c>
      <c r="E61" s="203">
        <v>22</v>
      </c>
      <c r="F61" s="202">
        <f t="shared" si="0"/>
        <v>36</v>
      </c>
      <c r="G61" s="203">
        <v>14</v>
      </c>
      <c r="H61" s="203">
        <v>22</v>
      </c>
      <c r="I61" s="202">
        <f t="shared" si="1"/>
        <v>36</v>
      </c>
      <c r="J61" s="269">
        <f t="shared" si="2"/>
        <v>2.1608643457382954</v>
      </c>
    </row>
    <row r="62" spans="1:10" s="58" customFormat="1" ht="45" customHeight="1" outlineLevel="1">
      <c r="A62" s="40">
        <v>2</v>
      </c>
      <c r="B62" s="61" t="s">
        <v>170</v>
      </c>
      <c r="C62" s="208" t="s">
        <v>108</v>
      </c>
      <c r="D62" s="203">
        <v>1</v>
      </c>
      <c r="E62" s="203">
        <v>0</v>
      </c>
      <c r="F62" s="202">
        <f t="shared" si="0"/>
        <v>1</v>
      </c>
      <c r="G62" s="203">
        <v>1</v>
      </c>
      <c r="H62" s="203">
        <v>0</v>
      </c>
      <c r="I62" s="202">
        <f t="shared" si="1"/>
        <v>1</v>
      </c>
      <c r="J62" s="204" t="s">
        <v>182</v>
      </c>
    </row>
    <row r="63" spans="1:10" s="58" customFormat="1" ht="19.5" customHeight="1" outlineLevel="1">
      <c r="A63" s="360">
        <v>3</v>
      </c>
      <c r="B63" s="56" t="s">
        <v>41</v>
      </c>
      <c r="C63" s="207">
        <v>1018</v>
      </c>
      <c r="D63" s="266">
        <v>52</v>
      </c>
      <c r="E63" s="266">
        <v>48</v>
      </c>
      <c r="F63" s="202">
        <f t="shared" si="0"/>
        <v>100</v>
      </c>
      <c r="G63" s="266">
        <v>76</v>
      </c>
      <c r="H63" s="266">
        <v>77</v>
      </c>
      <c r="I63" s="202">
        <f t="shared" si="1"/>
        <v>153</v>
      </c>
      <c r="J63" s="269">
        <f>I63/C63*100</f>
        <v>15.029469548133594</v>
      </c>
    </row>
    <row r="64" spans="1:10" s="58" customFormat="1" ht="19.5" customHeight="1" outlineLevel="1">
      <c r="A64" s="360"/>
      <c r="B64" s="59" t="s">
        <v>64</v>
      </c>
      <c r="C64" s="207">
        <v>241</v>
      </c>
      <c r="D64" s="266">
        <v>2</v>
      </c>
      <c r="E64" s="266">
        <v>6</v>
      </c>
      <c r="F64" s="202">
        <f t="shared" si="0"/>
        <v>8</v>
      </c>
      <c r="G64" s="266">
        <v>4</v>
      </c>
      <c r="H64" s="266">
        <v>9</v>
      </c>
      <c r="I64" s="202">
        <f t="shared" si="1"/>
        <v>13</v>
      </c>
      <c r="J64" s="269">
        <f aca="true" t="shared" si="3" ref="J64:J69">I64/C64*100</f>
        <v>5.394190871369295</v>
      </c>
    </row>
    <row r="65" spans="1:10" s="58" customFormat="1" ht="19.5" customHeight="1" outlineLevel="1">
      <c r="A65" s="360"/>
      <c r="B65" s="59" t="s">
        <v>164</v>
      </c>
      <c r="C65" s="207">
        <v>333</v>
      </c>
      <c r="D65" s="266">
        <v>24</v>
      </c>
      <c r="E65" s="266">
        <v>23</v>
      </c>
      <c r="F65" s="202">
        <f t="shared" si="0"/>
        <v>47</v>
      </c>
      <c r="G65" s="266">
        <v>38</v>
      </c>
      <c r="H65" s="266">
        <v>41</v>
      </c>
      <c r="I65" s="202">
        <f t="shared" si="1"/>
        <v>79</v>
      </c>
      <c r="J65" s="269">
        <f t="shared" si="3"/>
        <v>23.723723723723726</v>
      </c>
    </row>
    <row r="66" spans="1:10" s="58" customFormat="1" ht="19.5" customHeight="1" outlineLevel="1">
      <c r="A66" s="360"/>
      <c r="B66" s="56" t="s">
        <v>165</v>
      </c>
      <c r="C66" s="207">
        <v>35</v>
      </c>
      <c r="D66" s="266">
        <v>0</v>
      </c>
      <c r="E66" s="266">
        <v>1</v>
      </c>
      <c r="F66" s="202">
        <f t="shared" si="0"/>
        <v>1</v>
      </c>
      <c r="G66" s="266">
        <v>1</v>
      </c>
      <c r="H66" s="266">
        <v>3</v>
      </c>
      <c r="I66" s="202">
        <f t="shared" si="1"/>
        <v>4</v>
      </c>
      <c r="J66" s="269">
        <f t="shared" si="3"/>
        <v>11.428571428571429</v>
      </c>
    </row>
    <row r="67" spans="1:10" s="58" customFormat="1" ht="19.5" customHeight="1" outlineLevel="1">
      <c r="A67" s="360"/>
      <c r="B67" s="56" t="s">
        <v>168</v>
      </c>
      <c r="C67" s="207">
        <v>54</v>
      </c>
      <c r="D67" s="266">
        <v>10</v>
      </c>
      <c r="E67" s="266">
        <v>9</v>
      </c>
      <c r="F67" s="202">
        <f t="shared" si="0"/>
        <v>19</v>
      </c>
      <c r="G67" s="266">
        <v>14</v>
      </c>
      <c r="H67" s="266">
        <v>16</v>
      </c>
      <c r="I67" s="202">
        <f t="shared" si="1"/>
        <v>30</v>
      </c>
      <c r="J67" s="269">
        <f t="shared" si="3"/>
        <v>55.55555555555556</v>
      </c>
    </row>
    <row r="68" spans="1:10" s="58" customFormat="1" ht="19.5" customHeight="1" outlineLevel="1">
      <c r="A68" s="360"/>
      <c r="B68" s="56" t="s">
        <v>171</v>
      </c>
      <c r="C68" s="207">
        <v>135</v>
      </c>
      <c r="D68" s="266">
        <v>20</v>
      </c>
      <c r="E68" s="266">
        <v>15</v>
      </c>
      <c r="F68" s="202">
        <f t="shared" si="0"/>
        <v>35</v>
      </c>
      <c r="G68" s="266">
        <v>29</v>
      </c>
      <c r="H68" s="266">
        <v>26</v>
      </c>
      <c r="I68" s="202">
        <f t="shared" si="1"/>
        <v>55</v>
      </c>
      <c r="J68" s="269">
        <f t="shared" si="3"/>
        <v>40.74074074074074</v>
      </c>
    </row>
    <row r="69" spans="1:10" s="58" customFormat="1" ht="19.5" customHeight="1" outlineLevel="1">
      <c r="A69" s="360"/>
      <c r="B69" s="59" t="s">
        <v>66</v>
      </c>
      <c r="C69" s="207">
        <v>102</v>
      </c>
      <c r="D69" s="266">
        <v>0</v>
      </c>
      <c r="E69" s="266">
        <v>1</v>
      </c>
      <c r="F69" s="202">
        <f>D69+E69</f>
        <v>1</v>
      </c>
      <c r="G69" s="266">
        <v>3</v>
      </c>
      <c r="H69" s="266">
        <v>5</v>
      </c>
      <c r="I69" s="207">
        <f t="shared" si="1"/>
        <v>8</v>
      </c>
      <c r="J69" s="269">
        <f t="shared" si="3"/>
        <v>7.8431372549019605</v>
      </c>
    </row>
    <row r="70" spans="1:10" s="58" customFormat="1" ht="30" customHeight="1" outlineLevel="1">
      <c r="A70" s="360">
        <v>4</v>
      </c>
      <c r="B70" s="61" t="s">
        <v>43</v>
      </c>
      <c r="C70" s="207">
        <v>1119</v>
      </c>
      <c r="D70" s="204" t="s">
        <v>182</v>
      </c>
      <c r="E70" s="204" t="s">
        <v>182</v>
      </c>
      <c r="F70" s="207">
        <v>100</v>
      </c>
      <c r="G70" s="204" t="s">
        <v>182</v>
      </c>
      <c r="H70" s="204" t="s">
        <v>182</v>
      </c>
      <c r="I70" s="207">
        <v>153</v>
      </c>
      <c r="J70" s="272">
        <f>I70/C70*100</f>
        <v>13.672922252010725</v>
      </c>
    </row>
    <row r="71" spans="1:10" s="58" customFormat="1" ht="19.5" customHeight="1" outlineLevel="1">
      <c r="A71" s="360"/>
      <c r="B71" s="60" t="s">
        <v>69</v>
      </c>
      <c r="C71" s="208" t="s">
        <v>108</v>
      </c>
      <c r="D71" s="204" t="s">
        <v>182</v>
      </c>
      <c r="E71" s="204" t="s">
        <v>182</v>
      </c>
      <c r="F71" s="207">
        <v>8</v>
      </c>
      <c r="G71" s="204" t="s">
        <v>182</v>
      </c>
      <c r="H71" s="204" t="s">
        <v>182</v>
      </c>
      <c r="I71" s="207">
        <v>13</v>
      </c>
      <c r="J71" s="204" t="s">
        <v>182</v>
      </c>
    </row>
    <row r="72" spans="1:10" s="58" customFormat="1" ht="30" customHeight="1" outlineLevel="1">
      <c r="A72" s="360"/>
      <c r="B72" s="60" t="s">
        <v>172</v>
      </c>
      <c r="C72" s="208" t="s">
        <v>108</v>
      </c>
      <c r="D72" s="204" t="s">
        <v>182</v>
      </c>
      <c r="E72" s="204" t="s">
        <v>182</v>
      </c>
      <c r="F72" s="207">
        <v>47</v>
      </c>
      <c r="G72" s="204" t="s">
        <v>182</v>
      </c>
      <c r="H72" s="204" t="s">
        <v>182</v>
      </c>
      <c r="I72" s="207">
        <v>79</v>
      </c>
      <c r="J72" s="204" t="s">
        <v>182</v>
      </c>
    </row>
    <row r="73" spans="1:10" s="58" customFormat="1" ht="24.75" customHeight="1" outlineLevel="1">
      <c r="A73" s="360"/>
      <c r="B73" s="56" t="s">
        <v>173</v>
      </c>
      <c r="C73" s="208" t="s">
        <v>108</v>
      </c>
      <c r="D73" s="204" t="s">
        <v>182</v>
      </c>
      <c r="E73" s="204" t="s">
        <v>182</v>
      </c>
      <c r="F73" s="207">
        <v>1</v>
      </c>
      <c r="G73" s="204" t="s">
        <v>182</v>
      </c>
      <c r="H73" s="204" t="s">
        <v>182</v>
      </c>
      <c r="I73" s="207">
        <v>4</v>
      </c>
      <c r="J73" s="204" t="s">
        <v>182</v>
      </c>
    </row>
    <row r="74" spans="1:10" s="58" customFormat="1" ht="24.75" customHeight="1" outlineLevel="1">
      <c r="A74" s="360"/>
      <c r="B74" s="61" t="s">
        <v>174</v>
      </c>
      <c r="C74" s="208" t="s">
        <v>108</v>
      </c>
      <c r="D74" s="204" t="s">
        <v>182</v>
      </c>
      <c r="E74" s="204" t="s">
        <v>182</v>
      </c>
      <c r="F74" s="207">
        <v>19</v>
      </c>
      <c r="G74" s="204" t="s">
        <v>182</v>
      </c>
      <c r="H74" s="204" t="s">
        <v>182</v>
      </c>
      <c r="I74" s="207">
        <v>30</v>
      </c>
      <c r="J74" s="204" t="s">
        <v>182</v>
      </c>
    </row>
    <row r="75" spans="1:10" s="58" customFormat="1" ht="24.75" customHeight="1" outlineLevel="1">
      <c r="A75" s="360"/>
      <c r="B75" s="57" t="s">
        <v>177</v>
      </c>
      <c r="C75" s="208" t="s">
        <v>108</v>
      </c>
      <c r="D75" s="204" t="s">
        <v>182</v>
      </c>
      <c r="E75" s="204" t="s">
        <v>182</v>
      </c>
      <c r="F75" s="207">
        <v>35</v>
      </c>
      <c r="G75" s="204" t="s">
        <v>182</v>
      </c>
      <c r="H75" s="204" t="s">
        <v>182</v>
      </c>
      <c r="I75" s="207">
        <v>55</v>
      </c>
      <c r="J75" s="204" t="s">
        <v>182</v>
      </c>
    </row>
    <row r="76" spans="1:10" s="58" customFormat="1" ht="24.75" customHeight="1" outlineLevel="1">
      <c r="A76" s="360"/>
      <c r="B76" s="62" t="s">
        <v>70</v>
      </c>
      <c r="C76" s="208" t="s">
        <v>108</v>
      </c>
      <c r="D76" s="204" t="s">
        <v>182</v>
      </c>
      <c r="E76" s="204" t="s">
        <v>182</v>
      </c>
      <c r="F76" s="207">
        <v>1</v>
      </c>
      <c r="G76" s="204" t="s">
        <v>182</v>
      </c>
      <c r="H76" s="204" t="s">
        <v>182</v>
      </c>
      <c r="I76" s="207">
        <v>8</v>
      </c>
      <c r="J76" s="204" t="s">
        <v>182</v>
      </c>
    </row>
    <row r="77" spans="1:10" s="58" customFormat="1" ht="19.5" customHeight="1" outlineLevel="1">
      <c r="A77" s="35" t="s">
        <v>209</v>
      </c>
      <c r="B77" s="175" t="s">
        <v>190</v>
      </c>
      <c r="C77" s="208" t="s">
        <v>108</v>
      </c>
      <c r="D77" s="267" t="s">
        <v>167</v>
      </c>
      <c r="E77" s="267" t="s">
        <v>167</v>
      </c>
      <c r="F77" s="268" t="s">
        <v>167</v>
      </c>
      <c r="G77" s="267" t="s">
        <v>167</v>
      </c>
      <c r="H77" s="267" t="s">
        <v>167</v>
      </c>
      <c r="I77" s="268" t="s">
        <v>167</v>
      </c>
      <c r="J77" s="204" t="s">
        <v>182</v>
      </c>
    </row>
    <row r="78" spans="1:10" s="38" customFormat="1" ht="24.75" customHeight="1" thickBot="1">
      <c r="A78" s="350" t="s">
        <v>178</v>
      </c>
      <c r="B78" s="358"/>
      <c r="C78" s="358"/>
      <c r="D78" s="358"/>
      <c r="E78" s="358"/>
      <c r="F78" s="358"/>
      <c r="G78" s="358"/>
      <c r="H78" s="358"/>
      <c r="I78" s="358"/>
      <c r="J78" s="359"/>
    </row>
    <row r="79" spans="1:10" s="58" customFormat="1" ht="19.5" customHeight="1" hidden="1" outlineLevel="1">
      <c r="A79" s="360">
        <v>1</v>
      </c>
      <c r="B79" s="61" t="s">
        <v>40</v>
      </c>
      <c r="C79" s="170"/>
      <c r="D79" s="170"/>
      <c r="E79" s="170"/>
      <c r="F79" s="170"/>
      <c r="G79" s="170"/>
      <c r="H79" s="170"/>
      <c r="I79" s="170"/>
      <c r="J79" s="173"/>
    </row>
    <row r="80" spans="1:10" s="58" customFormat="1" ht="19.5" customHeight="1" hidden="1" outlineLevel="1">
      <c r="A80" s="360"/>
      <c r="B80" s="60" t="s">
        <v>64</v>
      </c>
      <c r="C80" s="170"/>
      <c r="D80" s="170"/>
      <c r="E80" s="170"/>
      <c r="F80" s="170"/>
      <c r="G80" s="170"/>
      <c r="H80" s="170"/>
      <c r="I80" s="170"/>
      <c r="J80" s="173"/>
    </row>
    <row r="81" spans="1:10" s="58" customFormat="1" ht="19.5" customHeight="1" hidden="1" outlineLevel="1">
      <c r="A81" s="360"/>
      <c r="B81" s="60" t="s">
        <v>65</v>
      </c>
      <c r="C81" s="170"/>
      <c r="D81" s="170"/>
      <c r="E81" s="170"/>
      <c r="F81" s="170"/>
      <c r="G81" s="170"/>
      <c r="H81" s="170"/>
      <c r="I81" s="170"/>
      <c r="J81" s="173"/>
    </row>
    <row r="82" spans="1:10" s="58" customFormat="1" ht="19.5" customHeight="1" hidden="1" outlineLevel="1">
      <c r="A82" s="360"/>
      <c r="B82" s="60" t="s">
        <v>164</v>
      </c>
      <c r="C82" s="170"/>
      <c r="D82" s="170"/>
      <c r="E82" s="170"/>
      <c r="F82" s="170"/>
      <c r="G82" s="170"/>
      <c r="H82" s="170"/>
      <c r="I82" s="170"/>
      <c r="J82" s="173"/>
    </row>
    <row r="83" spans="1:10" s="58" customFormat="1" ht="19.5" customHeight="1" hidden="1" outlineLevel="1">
      <c r="A83" s="360"/>
      <c r="B83" s="61" t="s">
        <v>165</v>
      </c>
      <c r="C83" s="170"/>
      <c r="D83" s="170"/>
      <c r="E83" s="170"/>
      <c r="F83" s="170"/>
      <c r="G83" s="170"/>
      <c r="H83" s="170"/>
      <c r="I83" s="170"/>
      <c r="J83" s="173"/>
    </row>
    <row r="84" spans="1:10" s="58" customFormat="1" ht="19.5" customHeight="1" hidden="1" outlineLevel="1">
      <c r="A84" s="360"/>
      <c r="B84" s="61" t="s">
        <v>168</v>
      </c>
      <c r="C84" s="170"/>
      <c r="D84" s="170"/>
      <c r="E84" s="170"/>
      <c r="F84" s="170"/>
      <c r="G84" s="170"/>
      <c r="H84" s="170"/>
      <c r="I84" s="170"/>
      <c r="J84" s="173"/>
    </row>
    <row r="85" spans="1:10" s="58" customFormat="1" ht="19.5" customHeight="1" hidden="1" outlineLevel="1">
      <c r="A85" s="360"/>
      <c r="B85" s="61" t="s">
        <v>169</v>
      </c>
      <c r="C85" s="170"/>
      <c r="D85" s="170"/>
      <c r="E85" s="170"/>
      <c r="F85" s="170"/>
      <c r="G85" s="170"/>
      <c r="H85" s="170"/>
      <c r="I85" s="170"/>
      <c r="J85" s="173"/>
    </row>
    <row r="86" spans="1:10" s="58" customFormat="1" ht="19.5" customHeight="1" hidden="1" outlineLevel="1">
      <c r="A86" s="360"/>
      <c r="B86" s="60" t="s">
        <v>66</v>
      </c>
      <c r="C86" s="170"/>
      <c r="D86" s="170"/>
      <c r="E86" s="170"/>
      <c r="F86" s="170"/>
      <c r="G86" s="170"/>
      <c r="H86" s="170"/>
      <c r="I86" s="170"/>
      <c r="J86" s="173"/>
    </row>
    <row r="87" spans="1:10" s="58" customFormat="1" ht="19.5" customHeight="1" hidden="1" outlineLevel="1">
      <c r="A87" s="360"/>
      <c r="B87" s="60" t="s">
        <v>67</v>
      </c>
      <c r="C87" s="170"/>
      <c r="D87" s="170"/>
      <c r="E87" s="170"/>
      <c r="F87" s="170"/>
      <c r="G87" s="170"/>
      <c r="H87" s="170"/>
      <c r="I87" s="170"/>
      <c r="J87" s="173"/>
    </row>
    <row r="88" spans="1:10" s="58" customFormat="1" ht="45" customHeight="1" hidden="1" outlineLevel="1">
      <c r="A88" s="40">
        <v>2</v>
      </c>
      <c r="B88" s="61" t="s">
        <v>170</v>
      </c>
      <c r="C88" s="169" t="s">
        <v>108</v>
      </c>
      <c r="D88" s="171"/>
      <c r="E88" s="172"/>
      <c r="F88" s="172"/>
      <c r="G88" s="171"/>
      <c r="H88" s="172"/>
      <c r="I88" s="172"/>
      <c r="J88" s="174" t="s">
        <v>182</v>
      </c>
    </row>
    <row r="89" spans="1:10" s="58" customFormat="1" ht="19.5" customHeight="1" hidden="1" outlineLevel="1">
      <c r="A89" s="40">
        <v>3</v>
      </c>
      <c r="B89" s="61" t="s">
        <v>3</v>
      </c>
      <c r="C89" s="176"/>
      <c r="D89" s="174" t="s">
        <v>182</v>
      </c>
      <c r="E89" s="174" t="s">
        <v>182</v>
      </c>
      <c r="F89" s="172"/>
      <c r="G89" s="174" t="s">
        <v>182</v>
      </c>
      <c r="H89" s="174" t="s">
        <v>182</v>
      </c>
      <c r="I89" s="172"/>
      <c r="J89" s="173"/>
    </row>
    <row r="90" spans="1:10" s="58" customFormat="1" ht="19.5" customHeight="1" hidden="1" outlineLevel="1">
      <c r="A90" s="35" t="s">
        <v>209</v>
      </c>
      <c r="B90" s="175" t="s">
        <v>190</v>
      </c>
      <c r="C90" s="176"/>
      <c r="D90" s="176"/>
      <c r="E90" s="176"/>
      <c r="F90" s="176"/>
      <c r="G90" s="176"/>
      <c r="H90" s="176"/>
      <c r="I90" s="176"/>
      <c r="J90" s="172"/>
    </row>
    <row r="91" spans="1:10" s="58" customFormat="1" ht="19.5" customHeight="1" hidden="1" outlineLevel="1">
      <c r="A91" s="101">
        <v>1</v>
      </c>
      <c r="B91" s="102" t="s">
        <v>179</v>
      </c>
      <c r="C91" s="179"/>
      <c r="D91" s="178" t="s">
        <v>182</v>
      </c>
      <c r="E91" s="178" t="s">
        <v>182</v>
      </c>
      <c r="F91" s="179"/>
      <c r="G91" s="178" t="s">
        <v>182</v>
      </c>
      <c r="H91" s="178" t="s">
        <v>182</v>
      </c>
      <c r="I91" s="179"/>
      <c r="J91" s="177"/>
    </row>
    <row r="92" spans="1:10" s="58" customFormat="1" ht="19.5" customHeight="1" hidden="1" outlineLevel="1">
      <c r="A92" s="40">
        <v>2</v>
      </c>
      <c r="B92" s="61" t="s">
        <v>180</v>
      </c>
      <c r="C92" s="169" t="s">
        <v>108</v>
      </c>
      <c r="D92" s="174" t="s">
        <v>182</v>
      </c>
      <c r="E92" s="174" t="s">
        <v>182</v>
      </c>
      <c r="F92" s="179"/>
      <c r="G92" s="174" t="s">
        <v>182</v>
      </c>
      <c r="H92" s="174" t="s">
        <v>182</v>
      </c>
      <c r="I92" s="179"/>
      <c r="J92" s="174" t="s">
        <v>182</v>
      </c>
    </row>
    <row r="93" spans="1:10" s="58" customFormat="1" ht="19.5" customHeight="1" hidden="1" outlineLevel="1">
      <c r="A93" s="274" t="s">
        <v>209</v>
      </c>
      <c r="B93" s="275" t="s">
        <v>190</v>
      </c>
      <c r="C93" s="276"/>
      <c r="D93" s="276"/>
      <c r="E93" s="276"/>
      <c r="F93" s="276"/>
      <c r="G93" s="276"/>
      <c r="H93" s="276"/>
      <c r="I93" s="276"/>
      <c r="J93" s="277"/>
    </row>
    <row r="94" spans="1:10" s="38" customFormat="1" ht="129" customHeight="1" collapsed="1">
      <c r="A94" s="361" t="s">
        <v>16</v>
      </c>
      <c r="B94" s="362"/>
      <c r="C94" s="367" t="s">
        <v>151</v>
      </c>
      <c r="D94" s="368"/>
      <c r="E94" s="368"/>
      <c r="F94" s="368"/>
      <c r="G94" s="368"/>
      <c r="H94" s="368"/>
      <c r="I94" s="368"/>
      <c r="J94" s="369"/>
    </row>
    <row r="95" spans="1:10" s="38" customFormat="1" ht="161.25" customHeight="1">
      <c r="A95" s="363"/>
      <c r="B95" s="364"/>
      <c r="C95" s="371" t="s">
        <v>152</v>
      </c>
      <c r="D95" s="371"/>
      <c r="E95" s="371"/>
      <c r="F95" s="371"/>
      <c r="G95" s="371"/>
      <c r="H95" s="371"/>
      <c r="I95" s="371"/>
      <c r="J95" s="372"/>
    </row>
    <row r="96" spans="1:10" s="38" customFormat="1" ht="71.25" customHeight="1" thickBot="1">
      <c r="A96" s="365"/>
      <c r="B96" s="366"/>
      <c r="C96" s="373" t="s">
        <v>158</v>
      </c>
      <c r="D96" s="373"/>
      <c r="E96" s="373"/>
      <c r="F96" s="373"/>
      <c r="G96" s="373"/>
      <c r="H96" s="373"/>
      <c r="I96" s="373"/>
      <c r="J96" s="374"/>
    </row>
    <row r="97" spans="1:2" s="38" customFormat="1" ht="14.25" customHeight="1">
      <c r="A97" s="370" t="s">
        <v>11</v>
      </c>
      <c r="B97" s="370"/>
    </row>
    <row r="98" s="38" customFormat="1" ht="12.75">
      <c r="A98" s="3" t="s">
        <v>12</v>
      </c>
    </row>
  </sheetData>
  <mergeCells count="38">
    <mergeCell ref="A94:B96"/>
    <mergeCell ref="C94:J94"/>
    <mergeCell ref="A97:B97"/>
    <mergeCell ref="A63:A69"/>
    <mergeCell ref="A70:A76"/>
    <mergeCell ref="A78:J78"/>
    <mergeCell ref="A79:A87"/>
    <mergeCell ref="C95:J95"/>
    <mergeCell ref="C96:J96"/>
    <mergeCell ref="A37:A43"/>
    <mergeCell ref="A44:A50"/>
    <mergeCell ref="A52:J52"/>
    <mergeCell ref="A53:A61"/>
    <mergeCell ref="J18:J19"/>
    <mergeCell ref="A24:J24"/>
    <mergeCell ref="A25:J25"/>
    <mergeCell ref="A26:A34"/>
    <mergeCell ref="A17:I17"/>
    <mergeCell ref="A18:A19"/>
    <mergeCell ref="B18:B19"/>
    <mergeCell ref="C18:C19"/>
    <mergeCell ref="D18:F18"/>
    <mergeCell ref="G18:I18"/>
    <mergeCell ref="A11:J11"/>
    <mergeCell ref="A12:I12"/>
    <mergeCell ref="A14:J14"/>
    <mergeCell ref="A15:J15"/>
    <mergeCell ref="A13:J13"/>
    <mergeCell ref="A16:J16"/>
    <mergeCell ref="A1:G1"/>
    <mergeCell ref="A3:B3"/>
    <mergeCell ref="C3:J3"/>
    <mergeCell ref="A5:B5"/>
    <mergeCell ref="C5:J5"/>
    <mergeCell ref="A7:B7"/>
    <mergeCell ref="C7:J7"/>
    <mergeCell ref="A9:J9"/>
    <mergeCell ref="A10:J10"/>
  </mergeCells>
  <printOptions/>
  <pageMargins left="0.75" right="0.75" top="1" bottom="1" header="0.5" footer="0.5"/>
  <pageSetup fitToHeight="1" fitToWidth="1" horizontalDpi="300" verticalDpi="300" orientation="portrait" paperSize="9" scale="46" r:id="rId1"/>
  <rowBreaks count="2" manualBreakCount="2">
    <brk id="23" max="255" man="1"/>
    <brk id="56" max="9" man="1"/>
  </rowBreaks>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120" zoomScaleSheetLayoutView="120" workbookViewId="0" topLeftCell="B13">
      <selection activeCell="B21" sqref="B21:M21"/>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ht="18" customHeight="1">
      <c r="A1" s="376" t="s">
        <v>84</v>
      </c>
      <c r="B1" s="376"/>
      <c r="C1" s="376"/>
      <c r="D1" s="376"/>
      <c r="E1" s="376"/>
      <c r="F1" s="376"/>
      <c r="G1" s="376"/>
      <c r="H1" s="376"/>
      <c r="I1" s="376"/>
      <c r="J1" s="376"/>
      <c r="K1" s="376"/>
      <c r="L1" s="376"/>
      <c r="M1" s="376"/>
      <c r="N1" s="64"/>
      <c r="O1" s="64"/>
      <c r="P1" s="64"/>
      <c r="Q1" s="64"/>
    </row>
    <row r="2" spans="1:33" ht="14.25" customHeight="1">
      <c r="A2" s="43"/>
      <c r="B2" s="13"/>
      <c r="C2" s="13"/>
      <c r="D2" s="14"/>
      <c r="E2" s="14"/>
      <c r="F2" s="14"/>
      <c r="G2" s="14"/>
      <c r="H2" s="14"/>
      <c r="I2" s="14"/>
      <c r="J2" s="14"/>
      <c r="K2" s="14"/>
      <c r="L2" s="14"/>
      <c r="M2" s="14"/>
      <c r="N2" s="11"/>
      <c r="O2" s="6"/>
      <c r="P2" s="6"/>
      <c r="Q2" s="6"/>
      <c r="R2" s="6"/>
      <c r="S2" s="6"/>
      <c r="T2" s="6"/>
      <c r="U2" s="6"/>
      <c r="V2" s="6"/>
      <c r="W2" s="6"/>
      <c r="X2" s="6"/>
      <c r="Y2" s="6"/>
      <c r="Z2" s="6"/>
      <c r="AA2" s="6"/>
      <c r="AB2" s="6"/>
      <c r="AC2" s="6"/>
      <c r="AD2" s="6"/>
      <c r="AE2" s="6"/>
      <c r="AF2" s="6"/>
      <c r="AG2" s="6"/>
    </row>
    <row r="3" spans="1:33" ht="15" customHeight="1">
      <c r="A3" s="89" t="s">
        <v>181</v>
      </c>
      <c r="B3" s="385" t="s">
        <v>123</v>
      </c>
      <c r="C3" s="385"/>
      <c r="D3" s="385"/>
      <c r="E3" s="385"/>
      <c r="F3" s="385"/>
      <c r="G3" s="385"/>
      <c r="H3" s="385"/>
      <c r="I3" s="385"/>
      <c r="J3" s="385"/>
      <c r="K3" s="385"/>
      <c r="L3" s="385"/>
      <c r="M3" s="385"/>
      <c r="N3" s="7"/>
      <c r="O3" s="7"/>
      <c r="P3" s="7"/>
      <c r="Q3" s="7"/>
      <c r="R3" s="6"/>
      <c r="S3" s="6"/>
      <c r="T3" s="6"/>
      <c r="U3" s="6"/>
      <c r="V3" s="6"/>
      <c r="W3" s="6"/>
      <c r="X3" s="6"/>
      <c r="Y3" s="6"/>
      <c r="Z3" s="6"/>
      <c r="AA3" s="6"/>
      <c r="AB3" s="6"/>
      <c r="AC3" s="6"/>
      <c r="AD3" s="6"/>
      <c r="AE3" s="6"/>
      <c r="AF3" s="6"/>
      <c r="AG3" s="6"/>
    </row>
    <row r="4" spans="1:33" ht="12.75" customHeight="1">
      <c r="A4" s="90"/>
      <c r="B4" s="11"/>
      <c r="C4" s="11"/>
      <c r="D4" s="11"/>
      <c r="E4" s="11"/>
      <c r="F4" s="11"/>
      <c r="G4" s="11"/>
      <c r="H4" s="11"/>
      <c r="I4" s="11"/>
      <c r="J4" s="11"/>
      <c r="K4" s="11"/>
      <c r="L4" s="11"/>
      <c r="M4" s="11"/>
      <c r="N4" s="11"/>
      <c r="O4" s="15"/>
      <c r="P4" s="15"/>
      <c r="Q4" s="15"/>
      <c r="R4" s="15"/>
      <c r="S4" s="15"/>
      <c r="T4" s="6"/>
      <c r="U4" s="6"/>
      <c r="V4" s="6"/>
      <c r="W4" s="6"/>
      <c r="X4" s="6"/>
      <c r="Y4" s="6"/>
      <c r="Z4" s="6"/>
      <c r="AA4" s="6"/>
      <c r="AB4" s="6"/>
      <c r="AC4" s="6"/>
      <c r="AD4" s="6"/>
      <c r="AE4" s="6"/>
      <c r="AF4" s="6"/>
      <c r="AG4" s="6"/>
    </row>
    <row r="5" spans="1:33" ht="14.25" customHeight="1">
      <c r="A5" s="90" t="s">
        <v>7</v>
      </c>
      <c r="B5" s="386" t="s">
        <v>166</v>
      </c>
      <c r="C5" s="386"/>
      <c r="D5" s="386"/>
      <c r="E5" s="386"/>
      <c r="F5" s="386"/>
      <c r="G5" s="386"/>
      <c r="H5" s="386"/>
      <c r="I5" s="386"/>
      <c r="J5" s="386"/>
      <c r="K5" s="386"/>
      <c r="L5" s="386"/>
      <c r="M5" s="386"/>
      <c r="N5" s="5"/>
      <c r="O5" s="5"/>
      <c r="P5" s="5"/>
      <c r="Q5" s="5"/>
      <c r="R5" s="6"/>
      <c r="S5" s="6"/>
      <c r="T5" s="6"/>
      <c r="U5" s="6"/>
      <c r="V5" s="6"/>
      <c r="W5" s="6"/>
      <c r="X5" s="6"/>
      <c r="Y5" s="6"/>
      <c r="Z5" s="6"/>
      <c r="AA5" s="6"/>
      <c r="AB5" s="6"/>
      <c r="AC5" s="6"/>
      <c r="AD5" s="6"/>
      <c r="AE5" s="6"/>
      <c r="AF5" s="6"/>
      <c r="AG5" s="6"/>
    </row>
    <row r="6" spans="1:33" ht="13.5" customHeight="1">
      <c r="A6" s="90"/>
      <c r="N6" s="6"/>
      <c r="O6" s="6"/>
      <c r="P6" s="6"/>
      <c r="Q6" s="6"/>
      <c r="R6" s="6"/>
      <c r="S6" s="6"/>
      <c r="T6" s="6"/>
      <c r="U6" s="6"/>
      <c r="V6" s="6"/>
      <c r="W6" s="6"/>
      <c r="X6" s="6"/>
      <c r="Y6" s="6"/>
      <c r="Z6" s="6"/>
      <c r="AA6" s="6"/>
      <c r="AB6" s="6"/>
      <c r="AC6" s="6"/>
      <c r="AD6" s="6"/>
      <c r="AE6" s="6"/>
      <c r="AF6" s="6"/>
      <c r="AG6" s="6"/>
    </row>
    <row r="7" spans="1:33" ht="13.5" customHeight="1">
      <c r="A7" s="90" t="s">
        <v>8</v>
      </c>
      <c r="B7" s="386" t="s">
        <v>128</v>
      </c>
      <c r="C7" s="386"/>
      <c r="D7" s="386"/>
      <c r="E7" s="386"/>
      <c r="F7" s="386"/>
      <c r="G7" s="386"/>
      <c r="H7" s="386"/>
      <c r="I7" s="386"/>
      <c r="J7" s="386"/>
      <c r="K7" s="386"/>
      <c r="L7" s="386"/>
      <c r="M7" s="386"/>
      <c r="N7" s="5"/>
      <c r="O7" s="5"/>
      <c r="P7" s="5"/>
      <c r="Q7" s="5"/>
      <c r="R7" s="6"/>
      <c r="S7" s="6"/>
      <c r="T7" s="6"/>
      <c r="U7" s="6"/>
      <c r="V7" s="6"/>
      <c r="W7" s="6"/>
      <c r="X7" s="6"/>
      <c r="Y7" s="6"/>
      <c r="Z7" s="6"/>
      <c r="AA7" s="6"/>
      <c r="AB7" s="6"/>
      <c r="AC7" s="6"/>
      <c r="AD7" s="6"/>
      <c r="AE7" s="6"/>
      <c r="AF7" s="6"/>
      <c r="AG7" s="6"/>
    </row>
    <row r="8" spans="1:33" ht="13.5" customHeight="1">
      <c r="A8" s="90"/>
      <c r="B8" s="4"/>
      <c r="C8" s="4"/>
      <c r="D8" s="4"/>
      <c r="E8" s="4"/>
      <c r="F8" s="4"/>
      <c r="G8" s="4"/>
      <c r="H8" s="4"/>
      <c r="I8" s="4"/>
      <c r="J8" s="4"/>
      <c r="K8" s="4"/>
      <c r="L8" s="4"/>
      <c r="M8" s="4"/>
      <c r="N8" s="5"/>
      <c r="O8" s="5"/>
      <c r="P8" s="5"/>
      <c r="Q8" s="5"/>
      <c r="R8" s="6"/>
      <c r="S8" s="6"/>
      <c r="T8" s="6"/>
      <c r="U8" s="6"/>
      <c r="V8" s="6"/>
      <c r="W8" s="6"/>
      <c r="X8" s="6"/>
      <c r="Y8" s="6"/>
      <c r="Z8" s="6"/>
      <c r="AA8" s="6"/>
      <c r="AB8" s="6"/>
      <c r="AC8" s="6"/>
      <c r="AD8" s="6"/>
      <c r="AE8" s="6"/>
      <c r="AF8" s="6"/>
      <c r="AG8" s="6"/>
    </row>
    <row r="9" spans="1:13" ht="51.75" customHeight="1">
      <c r="A9" s="394" t="s">
        <v>201</v>
      </c>
      <c r="B9" s="394"/>
      <c r="C9" s="394"/>
      <c r="D9" s="394"/>
      <c r="E9" s="394"/>
      <c r="F9" s="394"/>
      <c r="G9" s="394"/>
      <c r="H9" s="394"/>
      <c r="I9" s="394"/>
      <c r="J9" s="394"/>
      <c r="K9" s="394"/>
      <c r="L9" s="394"/>
      <c r="M9" s="394"/>
    </row>
    <row r="10" spans="1:13" ht="19.5" customHeight="1">
      <c r="A10" s="105"/>
      <c r="B10" s="104"/>
      <c r="C10" s="104"/>
      <c r="D10" s="104"/>
      <c r="E10" s="104"/>
      <c r="F10" s="104"/>
      <c r="G10" s="104"/>
      <c r="H10" s="104"/>
      <c r="I10" s="104"/>
      <c r="J10" s="104"/>
      <c r="K10" s="104"/>
      <c r="L10" s="104"/>
      <c r="M10" s="104"/>
    </row>
    <row r="11" spans="1:13" ht="15" customHeight="1">
      <c r="A11" s="375" t="s">
        <v>17</v>
      </c>
      <c r="B11" s="375"/>
      <c r="C11" s="375"/>
      <c r="D11" s="375"/>
      <c r="E11" s="375"/>
      <c r="F11" s="375"/>
      <c r="G11" s="375"/>
      <c r="H11" s="375"/>
      <c r="I11" s="375"/>
      <c r="J11" s="375"/>
      <c r="K11" s="375"/>
      <c r="L11" s="375"/>
      <c r="M11" s="375"/>
    </row>
    <row r="12" spans="1:13" ht="13.5" customHeight="1">
      <c r="A12" s="375" t="s">
        <v>18</v>
      </c>
      <c r="B12" s="375"/>
      <c r="C12" s="375"/>
      <c r="D12" s="375"/>
      <c r="E12" s="375"/>
      <c r="F12" s="375"/>
      <c r="G12" s="375"/>
      <c r="H12" s="375"/>
      <c r="I12" s="375"/>
      <c r="J12" s="375"/>
      <c r="K12" s="375"/>
      <c r="L12" s="375"/>
      <c r="M12" s="375"/>
    </row>
    <row r="13" spans="1:13" ht="15" customHeight="1">
      <c r="A13" s="375" t="s">
        <v>19</v>
      </c>
      <c r="B13" s="375"/>
      <c r="C13" s="375"/>
      <c r="D13" s="375"/>
      <c r="E13" s="375"/>
      <c r="F13" s="375"/>
      <c r="G13" s="375"/>
      <c r="H13" s="375"/>
      <c r="I13" s="375"/>
      <c r="J13" s="375"/>
      <c r="K13" s="375"/>
      <c r="L13" s="375"/>
      <c r="M13" s="375"/>
    </row>
    <row r="14" spans="1:33" ht="13.5" customHeight="1" thickBot="1">
      <c r="A14" s="90"/>
      <c r="B14" s="4"/>
      <c r="C14" s="4"/>
      <c r="D14" s="4"/>
      <c r="E14" s="4"/>
      <c r="F14" s="4"/>
      <c r="G14" s="4"/>
      <c r="H14" s="4"/>
      <c r="I14" s="4"/>
      <c r="J14" s="4"/>
      <c r="K14" s="4"/>
      <c r="L14" s="4"/>
      <c r="M14" s="4"/>
      <c r="N14" s="5"/>
      <c r="O14" s="5"/>
      <c r="P14" s="5"/>
      <c r="Q14" s="5"/>
      <c r="R14" s="6"/>
      <c r="S14" s="6"/>
      <c r="T14" s="6"/>
      <c r="U14" s="6"/>
      <c r="V14" s="6"/>
      <c r="W14" s="6"/>
      <c r="X14" s="6"/>
      <c r="Y14" s="6"/>
      <c r="Z14" s="6"/>
      <c r="AA14" s="6"/>
      <c r="AB14" s="6"/>
      <c r="AC14" s="6"/>
      <c r="AD14" s="6"/>
      <c r="AE14" s="6"/>
      <c r="AF14" s="6"/>
      <c r="AG14" s="6"/>
    </row>
    <row r="15" spans="1:14" ht="18" customHeight="1">
      <c r="A15" s="378" t="s">
        <v>20</v>
      </c>
      <c r="B15" s="380" t="s">
        <v>78</v>
      </c>
      <c r="C15" s="381"/>
      <c r="D15" s="381"/>
      <c r="E15" s="381"/>
      <c r="F15" s="381"/>
      <c r="G15" s="381"/>
      <c r="H15" s="381"/>
      <c r="I15" s="381"/>
      <c r="J15" s="381"/>
      <c r="K15" s="381"/>
      <c r="L15" s="381"/>
      <c r="M15" s="382"/>
      <c r="N15" s="18"/>
    </row>
    <row r="16" spans="1:14" ht="54.75" customHeight="1">
      <c r="A16" s="379"/>
      <c r="B16" s="383" t="s">
        <v>79</v>
      </c>
      <c r="C16" s="383"/>
      <c r="D16" s="383"/>
      <c r="E16" s="383" t="s">
        <v>80</v>
      </c>
      <c r="F16" s="383"/>
      <c r="G16" s="383"/>
      <c r="H16" s="383" t="s">
        <v>82</v>
      </c>
      <c r="I16" s="383"/>
      <c r="J16" s="383"/>
      <c r="K16" s="383" t="s">
        <v>81</v>
      </c>
      <c r="L16" s="383"/>
      <c r="M16" s="384"/>
      <c r="N16" s="19"/>
    </row>
    <row r="17" spans="1:14" ht="24.75" customHeight="1">
      <c r="A17" s="379"/>
      <c r="B17" s="72" t="s">
        <v>14</v>
      </c>
      <c r="C17" s="71" t="s">
        <v>15</v>
      </c>
      <c r="D17" s="71" t="s">
        <v>10</v>
      </c>
      <c r="E17" s="71" t="str">
        <f>B17</f>
        <v>K</v>
      </c>
      <c r="F17" s="71" t="str">
        <f>C17</f>
        <v>M</v>
      </c>
      <c r="G17" s="71" t="str">
        <f>D17</f>
        <v>Ogółem</v>
      </c>
      <c r="H17" s="71" t="str">
        <f>B17</f>
        <v>K</v>
      </c>
      <c r="I17" s="71" t="str">
        <f>C17</f>
        <v>M</v>
      </c>
      <c r="J17" s="71" t="str">
        <f>D17</f>
        <v>Ogółem</v>
      </c>
      <c r="K17" s="71" t="str">
        <f>B17</f>
        <v>K</v>
      </c>
      <c r="L17" s="71" t="str">
        <f>C17</f>
        <v>M</v>
      </c>
      <c r="M17" s="111" t="s">
        <v>10</v>
      </c>
      <c r="N17" s="19"/>
    </row>
    <row r="18" spans="1:14" ht="16.5" customHeight="1" thickBot="1">
      <c r="A18" s="112">
        <v>1</v>
      </c>
      <c r="B18" s="113">
        <v>2</v>
      </c>
      <c r="C18" s="113">
        <v>3</v>
      </c>
      <c r="D18" s="113">
        <v>4</v>
      </c>
      <c r="E18" s="113">
        <v>5</v>
      </c>
      <c r="F18" s="113">
        <v>6</v>
      </c>
      <c r="G18" s="113">
        <v>7</v>
      </c>
      <c r="H18" s="113">
        <v>8</v>
      </c>
      <c r="I18" s="113">
        <v>9</v>
      </c>
      <c r="J18" s="113">
        <v>10</v>
      </c>
      <c r="K18" s="113">
        <v>11</v>
      </c>
      <c r="L18" s="113">
        <v>12</v>
      </c>
      <c r="M18" s="114">
        <v>13</v>
      </c>
      <c r="N18" s="12"/>
    </row>
    <row r="19" spans="1:14" ht="41.25" customHeight="1">
      <c r="A19" s="115" t="s">
        <v>21</v>
      </c>
      <c r="B19" s="253">
        <v>175</v>
      </c>
      <c r="C19" s="253">
        <v>202</v>
      </c>
      <c r="D19" s="255">
        <f>B19+C19</f>
        <v>377</v>
      </c>
      <c r="E19" s="253">
        <v>30</v>
      </c>
      <c r="F19" s="253">
        <v>36</v>
      </c>
      <c r="G19" s="256">
        <f>E19+F19</f>
        <v>66</v>
      </c>
      <c r="H19" s="253">
        <v>9</v>
      </c>
      <c r="I19" s="253">
        <v>4</v>
      </c>
      <c r="J19" s="256">
        <f>H19+I19</f>
        <v>13</v>
      </c>
      <c r="K19" s="390">
        <f>B20-E20-H20</f>
        <v>215</v>
      </c>
      <c r="L19" s="390">
        <f>C20-F20-I20</f>
        <v>236</v>
      </c>
      <c r="M19" s="392">
        <f>K19+L19</f>
        <v>451</v>
      </c>
      <c r="N19" s="20"/>
    </row>
    <row r="20" spans="1:14" ht="43.5" customHeight="1">
      <c r="A20" s="96" t="s">
        <v>22</v>
      </c>
      <c r="B20" s="254">
        <v>300</v>
      </c>
      <c r="C20" s="254">
        <v>321</v>
      </c>
      <c r="D20" s="255">
        <f>B20+C20</f>
        <v>621</v>
      </c>
      <c r="E20" s="254">
        <v>68</v>
      </c>
      <c r="F20" s="254">
        <v>80</v>
      </c>
      <c r="G20" s="256">
        <f>E20+F20</f>
        <v>148</v>
      </c>
      <c r="H20" s="254">
        <v>17</v>
      </c>
      <c r="I20" s="254">
        <v>5</v>
      </c>
      <c r="J20" s="256">
        <f>H20+I20</f>
        <v>22</v>
      </c>
      <c r="K20" s="391"/>
      <c r="L20" s="391"/>
      <c r="M20" s="393"/>
      <c r="N20" s="20"/>
    </row>
    <row r="21" spans="1:13" ht="36" customHeight="1">
      <c r="A21" s="72" t="s">
        <v>16</v>
      </c>
      <c r="B21" s="387" t="s">
        <v>153</v>
      </c>
      <c r="C21" s="388"/>
      <c r="D21" s="388"/>
      <c r="E21" s="388"/>
      <c r="F21" s="388"/>
      <c r="G21" s="388"/>
      <c r="H21" s="388"/>
      <c r="I21" s="388"/>
      <c r="J21" s="388"/>
      <c r="K21" s="388"/>
      <c r="L21" s="388"/>
      <c r="M21" s="389"/>
    </row>
    <row r="23" spans="1:2" ht="19.5" customHeight="1">
      <c r="A23" s="377" t="s">
        <v>11</v>
      </c>
      <c r="B23" s="377"/>
    </row>
    <row r="24" spans="1:7" ht="18.75" customHeight="1">
      <c r="A24" s="320" t="s">
        <v>12</v>
      </c>
      <c r="B24" s="320"/>
      <c r="C24" s="320"/>
      <c r="D24" s="320"/>
      <c r="E24" s="320"/>
      <c r="F24" s="320"/>
      <c r="G24" s="320"/>
    </row>
  </sheetData>
  <sheetProtection selectLockedCells="1" selectUnlockedCells="1"/>
  <mergeCells count="20">
    <mergeCell ref="A11:M11"/>
    <mergeCell ref="A24:G24"/>
    <mergeCell ref="B3:M3"/>
    <mergeCell ref="B5:M5"/>
    <mergeCell ref="B7:M7"/>
    <mergeCell ref="B21:M21"/>
    <mergeCell ref="K19:K20"/>
    <mergeCell ref="L19:L20"/>
    <mergeCell ref="M19:M20"/>
    <mergeCell ref="A9:M9"/>
    <mergeCell ref="A12:M12"/>
    <mergeCell ref="A13:M13"/>
    <mergeCell ref="A1:M1"/>
    <mergeCell ref="A23:B23"/>
    <mergeCell ref="A15:A17"/>
    <mergeCell ref="B15:M15"/>
    <mergeCell ref="B16:D16"/>
    <mergeCell ref="E16:G16"/>
    <mergeCell ref="H16:J16"/>
    <mergeCell ref="K16:M16"/>
  </mergeCells>
  <printOptions/>
  <pageMargins left="0.5902777777777778" right="0.5902777777777778" top="0.984027777777778" bottom="0.9840277777777778" header="0.5118055555555556" footer="0.5118055555555556"/>
  <pageSetup fitToHeight="1" fitToWidth="1"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M43"/>
  <sheetViews>
    <sheetView view="pageBreakPreview" zoomScaleSheetLayoutView="100" workbookViewId="0" topLeftCell="A39">
      <selection activeCell="C40" sqref="C40:H40"/>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65" customFormat="1" ht="29.25" customHeight="1">
      <c r="A1" s="403" t="s">
        <v>85</v>
      </c>
      <c r="B1" s="403"/>
      <c r="C1" s="403"/>
      <c r="D1" s="403"/>
      <c r="E1" s="403"/>
      <c r="F1" s="403"/>
      <c r="G1" s="403"/>
      <c r="H1" s="403"/>
    </row>
    <row r="2" spans="3:8" ht="12" customHeight="1">
      <c r="C2" s="21"/>
      <c r="D2" s="21"/>
      <c r="E2" s="21"/>
      <c r="F2" s="21"/>
      <c r="G2" s="21"/>
      <c r="H2" s="22"/>
    </row>
    <row r="3" spans="1:8" ht="31.5" customHeight="1">
      <c r="A3" s="404" t="s">
        <v>181</v>
      </c>
      <c r="B3" s="404"/>
      <c r="C3" s="405" t="s">
        <v>123</v>
      </c>
      <c r="D3" s="405"/>
      <c r="E3" s="405"/>
      <c r="F3" s="405"/>
      <c r="G3" s="405"/>
      <c r="H3" s="405"/>
    </row>
    <row r="4" spans="1:8" ht="15" customHeight="1">
      <c r="A4" s="84"/>
      <c r="B4" s="91"/>
      <c r="C4" s="200"/>
      <c r="D4" s="200"/>
      <c r="E4" s="200"/>
      <c r="F4" s="200"/>
      <c r="G4" s="200"/>
      <c r="H4" s="200"/>
    </row>
    <row r="5" spans="1:8" ht="15.75" customHeight="1">
      <c r="A5" s="406" t="s">
        <v>7</v>
      </c>
      <c r="B5" s="406"/>
      <c r="C5" s="385" t="s">
        <v>166</v>
      </c>
      <c r="D5" s="385"/>
      <c r="E5" s="385"/>
      <c r="F5" s="385"/>
      <c r="G5" s="385"/>
      <c r="H5" s="385"/>
    </row>
    <row r="6" spans="1:8" ht="15" customHeight="1">
      <c r="A6" s="84"/>
      <c r="B6" s="84"/>
      <c r="C6" s="201"/>
      <c r="D6" s="201"/>
      <c r="E6" s="201"/>
      <c r="F6" s="201"/>
      <c r="G6" s="201"/>
      <c r="H6" s="201"/>
    </row>
    <row r="7" spans="1:8" ht="16.5" customHeight="1">
      <c r="A7" s="404" t="s">
        <v>8</v>
      </c>
      <c r="B7" s="404"/>
      <c r="C7" s="385" t="s">
        <v>128</v>
      </c>
      <c r="D7" s="385"/>
      <c r="E7" s="385"/>
      <c r="F7" s="385"/>
      <c r="G7" s="385"/>
      <c r="H7" s="385"/>
    </row>
    <row r="8" spans="1:8" ht="12.75">
      <c r="A8" s="23"/>
      <c r="B8" s="23"/>
      <c r="C8" s="4"/>
      <c r="D8" s="4"/>
      <c r="E8" s="4"/>
      <c r="F8" s="4"/>
      <c r="G8" s="4"/>
      <c r="H8" s="4"/>
    </row>
    <row r="9" spans="1:13" ht="54.75" customHeight="1">
      <c r="A9" s="394" t="s">
        <v>201</v>
      </c>
      <c r="B9" s="394"/>
      <c r="C9" s="394"/>
      <c r="D9" s="394"/>
      <c r="E9" s="394"/>
      <c r="F9" s="394"/>
      <c r="G9" s="394"/>
      <c r="H9" s="394"/>
      <c r="I9" s="149"/>
      <c r="J9" s="149"/>
      <c r="K9" s="149"/>
      <c r="L9" s="149"/>
      <c r="M9" s="149"/>
    </row>
    <row r="10" spans="1:8" s="9" customFormat="1" ht="51" customHeight="1">
      <c r="A10" s="394" t="s">
        <v>202</v>
      </c>
      <c r="B10" s="413"/>
      <c r="C10" s="413"/>
      <c r="D10" s="413"/>
      <c r="E10" s="413"/>
      <c r="F10" s="413"/>
      <c r="G10" s="413"/>
      <c r="H10" s="413"/>
    </row>
    <row r="11" spans="1:8" s="9" customFormat="1" ht="177" customHeight="1">
      <c r="A11" s="394" t="s">
        <v>116</v>
      </c>
      <c r="B11" s="413"/>
      <c r="C11" s="413"/>
      <c r="D11" s="413"/>
      <c r="E11" s="413"/>
      <c r="F11" s="413"/>
      <c r="G11" s="413"/>
      <c r="H11" s="413"/>
    </row>
    <row r="12" spans="1:8" s="9" customFormat="1" ht="19.5" customHeight="1">
      <c r="A12" s="118"/>
      <c r="B12" s="117"/>
      <c r="C12" s="117"/>
      <c r="D12" s="117"/>
      <c r="E12" s="117"/>
      <c r="F12" s="117"/>
      <c r="G12" s="117"/>
      <c r="H12" s="117"/>
    </row>
    <row r="13" spans="1:8" ht="15" customHeight="1">
      <c r="A13" s="414" t="s">
        <v>17</v>
      </c>
      <c r="B13" s="414"/>
      <c r="C13" s="414"/>
      <c r="D13" s="414"/>
      <c r="E13" s="414"/>
      <c r="F13" s="119"/>
      <c r="G13" s="119"/>
      <c r="H13" s="119"/>
    </row>
    <row r="14" spans="1:8" ht="13.5" customHeight="1">
      <c r="A14" s="375" t="s">
        <v>18</v>
      </c>
      <c r="B14" s="375"/>
      <c r="C14" s="375"/>
      <c r="D14" s="375"/>
      <c r="E14" s="375"/>
      <c r="F14" s="375"/>
      <c r="G14" s="375"/>
      <c r="H14" s="375"/>
    </row>
    <row r="15" spans="1:8" ht="15" customHeight="1">
      <c r="A15" s="375" t="s">
        <v>19</v>
      </c>
      <c r="B15" s="375"/>
      <c r="C15" s="375"/>
      <c r="D15" s="375"/>
      <c r="E15" s="375"/>
      <c r="F15" s="375"/>
      <c r="G15" s="375"/>
      <c r="H15" s="375"/>
    </row>
    <row r="16" spans="1:5" ht="15" customHeight="1" thickBot="1">
      <c r="A16" s="16"/>
      <c r="B16" s="17"/>
      <c r="C16" s="17"/>
      <c r="D16" s="17"/>
      <c r="E16" s="17"/>
    </row>
    <row r="17" spans="1:11" ht="12.75" customHeight="1">
      <c r="A17" s="399" t="s">
        <v>23</v>
      </c>
      <c r="B17" s="401" t="s">
        <v>24</v>
      </c>
      <c r="C17" s="397" t="s">
        <v>21</v>
      </c>
      <c r="D17" s="397"/>
      <c r="E17" s="397"/>
      <c r="F17" s="397" t="s">
        <v>22</v>
      </c>
      <c r="G17" s="397"/>
      <c r="H17" s="398"/>
      <c r="I17" s="24"/>
      <c r="J17" s="5"/>
      <c r="K17" s="6"/>
    </row>
    <row r="18" spans="1:11" ht="12.75">
      <c r="A18" s="400"/>
      <c r="B18" s="402"/>
      <c r="C18" s="70" t="s">
        <v>14</v>
      </c>
      <c r="D18" s="70" t="s">
        <v>15</v>
      </c>
      <c r="E18" s="70" t="s">
        <v>10</v>
      </c>
      <c r="F18" s="70" t="s">
        <v>14</v>
      </c>
      <c r="G18" s="70" t="s">
        <v>15</v>
      </c>
      <c r="H18" s="128" t="s">
        <v>10</v>
      </c>
      <c r="I18" s="6"/>
      <c r="J18" s="5"/>
      <c r="K18" s="6"/>
    </row>
    <row r="19" spans="1:11" ht="13.5" thickBot="1">
      <c r="A19" s="129">
        <v>1</v>
      </c>
      <c r="B19" s="130">
        <v>2</v>
      </c>
      <c r="C19" s="130">
        <v>3</v>
      </c>
      <c r="D19" s="130">
        <v>4</v>
      </c>
      <c r="E19" s="130">
        <v>5</v>
      </c>
      <c r="F19" s="130">
        <v>6</v>
      </c>
      <c r="G19" s="130">
        <v>7</v>
      </c>
      <c r="H19" s="131">
        <v>8</v>
      </c>
      <c r="I19" s="6"/>
      <c r="J19" s="5"/>
      <c r="K19" s="6"/>
    </row>
    <row r="20" spans="1:11" ht="24.75" customHeight="1">
      <c r="A20" s="125">
        <v>1</v>
      </c>
      <c r="B20" s="126" t="s">
        <v>25</v>
      </c>
      <c r="C20" s="257">
        <f>138-67</f>
        <v>71</v>
      </c>
      <c r="D20" s="257">
        <v>102</v>
      </c>
      <c r="E20" s="259">
        <f>C20+D20</f>
        <v>173</v>
      </c>
      <c r="F20" s="257">
        <v>138</v>
      </c>
      <c r="G20" s="257">
        <v>171</v>
      </c>
      <c r="H20" s="259">
        <f>F20+G20</f>
        <v>309</v>
      </c>
      <c r="I20" s="6"/>
      <c r="J20" s="5"/>
      <c r="K20" s="6"/>
    </row>
    <row r="21" spans="1:11" ht="24.75" customHeight="1">
      <c r="A21" s="46"/>
      <c r="B21" s="36" t="s">
        <v>26</v>
      </c>
      <c r="C21" s="258">
        <f>52-24</f>
        <v>28</v>
      </c>
      <c r="D21" s="258">
        <f>58-27</f>
        <v>31</v>
      </c>
      <c r="E21" s="259">
        <f aca="true" t="shared" si="0" ref="E21:E38">C21+D21</f>
        <v>59</v>
      </c>
      <c r="F21" s="258">
        <v>52</v>
      </c>
      <c r="G21" s="258">
        <v>58</v>
      </c>
      <c r="H21" s="259">
        <f aca="true" t="shared" si="1" ref="H21:H38">F21+G21</f>
        <v>110</v>
      </c>
      <c r="I21" s="6"/>
      <c r="J21" s="5"/>
      <c r="K21" s="6"/>
    </row>
    <row r="22" spans="1:11" ht="24.75" customHeight="1">
      <c r="A22" s="123">
        <v>2</v>
      </c>
      <c r="B22" s="124" t="s">
        <v>27</v>
      </c>
      <c r="C22" s="258">
        <f>57-27</f>
        <v>30</v>
      </c>
      <c r="D22" s="258">
        <f>64-25</f>
        <v>39</v>
      </c>
      <c r="E22" s="259">
        <f t="shared" si="0"/>
        <v>69</v>
      </c>
      <c r="F22" s="258">
        <v>57</v>
      </c>
      <c r="G22" s="258">
        <v>64</v>
      </c>
      <c r="H22" s="259">
        <f t="shared" si="1"/>
        <v>121</v>
      </c>
      <c r="I22" s="6"/>
      <c r="J22" s="5"/>
      <c r="K22" s="6"/>
    </row>
    <row r="23" spans="1:11" ht="24.75" customHeight="1">
      <c r="A23" s="45"/>
      <c r="B23" s="36" t="s">
        <v>28</v>
      </c>
      <c r="C23" s="258">
        <f>6</f>
        <v>6</v>
      </c>
      <c r="D23" s="258">
        <v>18</v>
      </c>
      <c r="E23" s="259">
        <f t="shared" si="0"/>
        <v>24</v>
      </c>
      <c r="F23" s="258">
        <v>18</v>
      </c>
      <c r="G23" s="258">
        <v>29</v>
      </c>
      <c r="H23" s="259">
        <f t="shared" si="1"/>
        <v>47</v>
      </c>
      <c r="I23" s="6"/>
      <c r="J23" s="5"/>
      <c r="K23" s="6"/>
    </row>
    <row r="24" spans="1:11" ht="24.75" customHeight="1">
      <c r="A24" s="121">
        <v>3</v>
      </c>
      <c r="B24" s="122" t="s">
        <v>29</v>
      </c>
      <c r="C24" s="258">
        <v>74</v>
      </c>
      <c r="D24" s="258">
        <f>86-25</f>
        <v>61</v>
      </c>
      <c r="E24" s="259">
        <f t="shared" si="0"/>
        <v>135</v>
      </c>
      <c r="F24" s="258">
        <v>105</v>
      </c>
      <c r="G24" s="258">
        <v>86</v>
      </c>
      <c r="H24" s="259">
        <f t="shared" si="1"/>
        <v>191</v>
      </c>
      <c r="I24" s="6"/>
      <c r="J24" s="5"/>
      <c r="K24" s="6"/>
    </row>
    <row r="25" spans="1:11" ht="30.75" customHeight="1">
      <c r="A25" s="69"/>
      <c r="B25" s="37" t="s">
        <v>45</v>
      </c>
      <c r="C25" s="258">
        <v>0</v>
      </c>
      <c r="D25" s="258">
        <v>6</v>
      </c>
      <c r="E25" s="259">
        <f t="shared" si="0"/>
        <v>6</v>
      </c>
      <c r="F25" s="258">
        <v>2</v>
      </c>
      <c r="G25" s="258">
        <v>6</v>
      </c>
      <c r="H25" s="259">
        <f t="shared" si="1"/>
        <v>8</v>
      </c>
      <c r="I25" s="6"/>
      <c r="J25" s="5"/>
      <c r="K25" s="6"/>
    </row>
    <row r="26" spans="1:11" ht="30.75" customHeight="1">
      <c r="A26" s="69"/>
      <c r="B26" s="37" t="s">
        <v>30</v>
      </c>
      <c r="C26" s="258">
        <v>0</v>
      </c>
      <c r="D26" s="258">
        <v>0</v>
      </c>
      <c r="E26" s="259">
        <f t="shared" si="0"/>
        <v>0</v>
      </c>
      <c r="F26" s="258">
        <v>0</v>
      </c>
      <c r="G26" s="258">
        <v>0</v>
      </c>
      <c r="H26" s="259">
        <f t="shared" si="1"/>
        <v>0</v>
      </c>
      <c r="I26" s="6"/>
      <c r="J26" s="5"/>
      <c r="K26" s="6"/>
    </row>
    <row r="27" spans="1:11" ht="31.5" customHeight="1">
      <c r="A27" s="69"/>
      <c r="B27" s="37" t="s">
        <v>31</v>
      </c>
      <c r="C27" s="258">
        <v>21</v>
      </c>
      <c r="D27" s="258">
        <v>10</v>
      </c>
      <c r="E27" s="259">
        <f t="shared" si="0"/>
        <v>31</v>
      </c>
      <c r="F27" s="258">
        <v>30</v>
      </c>
      <c r="G27" s="258">
        <v>22</v>
      </c>
      <c r="H27" s="259">
        <f t="shared" si="1"/>
        <v>52</v>
      </c>
      <c r="I27" s="6"/>
      <c r="J27" s="5"/>
      <c r="K27" s="6"/>
    </row>
    <row r="28" spans="1:11" ht="30" customHeight="1">
      <c r="A28" s="69"/>
      <c r="B28" s="26" t="s">
        <v>96</v>
      </c>
      <c r="C28" s="258">
        <v>10</v>
      </c>
      <c r="D28" s="258">
        <v>10</v>
      </c>
      <c r="E28" s="259">
        <f t="shared" si="0"/>
        <v>20</v>
      </c>
      <c r="F28" s="258">
        <v>13</v>
      </c>
      <c r="G28" s="258">
        <v>13</v>
      </c>
      <c r="H28" s="259">
        <f t="shared" si="1"/>
        <v>26</v>
      </c>
      <c r="I28" s="6"/>
      <c r="J28" s="5"/>
      <c r="K28" s="6"/>
    </row>
    <row r="29" spans="1:11" ht="30" customHeight="1">
      <c r="A29" s="69"/>
      <c r="B29" s="26" t="s">
        <v>97</v>
      </c>
      <c r="C29" s="258">
        <v>14</v>
      </c>
      <c r="D29" s="258">
        <v>9</v>
      </c>
      <c r="E29" s="259">
        <f t="shared" si="0"/>
        <v>23</v>
      </c>
      <c r="F29" s="258">
        <v>17</v>
      </c>
      <c r="G29" s="258">
        <v>12</v>
      </c>
      <c r="H29" s="259">
        <f t="shared" si="1"/>
        <v>29</v>
      </c>
      <c r="I29" s="6"/>
      <c r="J29" s="5"/>
      <c r="K29" s="6"/>
    </row>
    <row r="30" spans="1:11" ht="30" customHeight="1">
      <c r="A30" s="69"/>
      <c r="B30" s="26" t="s">
        <v>32</v>
      </c>
      <c r="C30" s="258">
        <v>8</v>
      </c>
      <c r="D30" s="258">
        <v>11</v>
      </c>
      <c r="E30" s="259">
        <f t="shared" si="0"/>
        <v>19</v>
      </c>
      <c r="F30" s="258">
        <v>17</v>
      </c>
      <c r="G30" s="258">
        <v>14</v>
      </c>
      <c r="H30" s="259">
        <f t="shared" si="1"/>
        <v>31</v>
      </c>
      <c r="I30" s="6"/>
      <c r="J30" s="5"/>
      <c r="K30" s="6"/>
    </row>
    <row r="31" spans="1:11" ht="30" customHeight="1">
      <c r="A31" s="69"/>
      <c r="B31" s="26" t="s">
        <v>74</v>
      </c>
      <c r="C31" s="258">
        <v>20</v>
      </c>
      <c r="D31" s="258">
        <v>15</v>
      </c>
      <c r="E31" s="259">
        <f t="shared" si="0"/>
        <v>35</v>
      </c>
      <c r="F31" s="258">
        <v>25</v>
      </c>
      <c r="G31" s="258">
        <v>19</v>
      </c>
      <c r="H31" s="259">
        <f t="shared" si="1"/>
        <v>44</v>
      </c>
      <c r="I31" s="6"/>
      <c r="J31" s="5"/>
      <c r="K31" s="6"/>
    </row>
    <row r="32" spans="1:11" ht="30" customHeight="1">
      <c r="A32" s="69"/>
      <c r="B32" s="26" t="s">
        <v>75</v>
      </c>
      <c r="C32" s="258">
        <v>1</v>
      </c>
      <c r="D32" s="258">
        <v>0</v>
      </c>
      <c r="E32" s="259">
        <f t="shared" si="0"/>
        <v>1</v>
      </c>
      <c r="F32" s="258">
        <v>1</v>
      </c>
      <c r="G32" s="258">
        <v>0</v>
      </c>
      <c r="H32" s="259">
        <f t="shared" si="1"/>
        <v>1</v>
      </c>
      <c r="I32" s="6"/>
      <c r="J32" s="5"/>
      <c r="K32" s="6"/>
    </row>
    <row r="33" spans="1:11" ht="30" customHeight="1">
      <c r="A33" s="69"/>
      <c r="B33" s="26" t="s">
        <v>184</v>
      </c>
      <c r="C33" s="258">
        <v>2</v>
      </c>
      <c r="D33" s="258">
        <v>2</v>
      </c>
      <c r="E33" s="259">
        <f t="shared" si="0"/>
        <v>4</v>
      </c>
      <c r="F33" s="258">
        <v>2</v>
      </c>
      <c r="G33" s="258">
        <v>2</v>
      </c>
      <c r="H33" s="259">
        <f t="shared" si="1"/>
        <v>4</v>
      </c>
      <c r="I33" s="6"/>
      <c r="J33" s="5"/>
      <c r="K33" s="6"/>
    </row>
    <row r="34" spans="1:10" s="28" customFormat="1" ht="24.75" customHeight="1">
      <c r="A34" s="121">
        <v>4</v>
      </c>
      <c r="B34" s="120" t="s">
        <v>10</v>
      </c>
      <c r="C34" s="258">
        <f aca="true" t="shared" si="2" ref="C34:H34">C20+C22+C24</f>
        <v>175</v>
      </c>
      <c r="D34" s="258">
        <f t="shared" si="2"/>
        <v>202</v>
      </c>
      <c r="E34" s="259">
        <f t="shared" si="2"/>
        <v>377</v>
      </c>
      <c r="F34" s="258">
        <f t="shared" si="2"/>
        <v>300</v>
      </c>
      <c r="G34" s="258">
        <f t="shared" si="2"/>
        <v>321</v>
      </c>
      <c r="H34" s="259">
        <f t="shared" si="2"/>
        <v>621</v>
      </c>
      <c r="I34" s="27"/>
      <c r="J34" s="5"/>
    </row>
    <row r="35" spans="1:10" s="28" customFormat="1" ht="26.25" customHeight="1">
      <c r="A35" s="69"/>
      <c r="B35" s="26" t="s">
        <v>185</v>
      </c>
      <c r="C35" s="258">
        <v>0</v>
      </c>
      <c r="D35" s="258">
        <v>0</v>
      </c>
      <c r="E35" s="259">
        <f t="shared" si="0"/>
        <v>0</v>
      </c>
      <c r="F35" s="258">
        <v>0</v>
      </c>
      <c r="G35" s="258">
        <v>0</v>
      </c>
      <c r="H35" s="259">
        <f t="shared" si="1"/>
        <v>0</v>
      </c>
      <c r="I35" s="27"/>
      <c r="J35" s="5"/>
    </row>
    <row r="36" spans="1:10" s="28" customFormat="1" ht="24.75" customHeight="1">
      <c r="A36" s="69"/>
      <c r="B36" s="26" t="s">
        <v>38</v>
      </c>
      <c r="C36" s="258">
        <v>1</v>
      </c>
      <c r="D36" s="258">
        <v>0</v>
      </c>
      <c r="E36" s="259">
        <f t="shared" si="0"/>
        <v>1</v>
      </c>
      <c r="F36" s="258">
        <v>1</v>
      </c>
      <c r="G36" s="258">
        <v>0</v>
      </c>
      <c r="H36" s="259">
        <f t="shared" si="1"/>
        <v>1</v>
      </c>
      <c r="I36" s="27"/>
      <c r="J36" s="5"/>
    </row>
    <row r="37" spans="1:10" s="28" customFormat="1" ht="24.75" customHeight="1">
      <c r="A37" s="69"/>
      <c r="B37" s="26" t="s">
        <v>37</v>
      </c>
      <c r="C37" s="258">
        <v>11</v>
      </c>
      <c r="D37" s="258">
        <v>13</v>
      </c>
      <c r="E37" s="259">
        <f t="shared" si="0"/>
        <v>24</v>
      </c>
      <c r="F37" s="258">
        <v>15</v>
      </c>
      <c r="G37" s="258">
        <v>16</v>
      </c>
      <c r="H37" s="259">
        <f t="shared" si="1"/>
        <v>31</v>
      </c>
      <c r="I37" s="27"/>
      <c r="J37" s="5"/>
    </row>
    <row r="38" spans="1:10" s="28" customFormat="1" ht="24.75" customHeight="1" thickBot="1">
      <c r="A38" s="69"/>
      <c r="B38" s="279" t="s">
        <v>90</v>
      </c>
      <c r="C38" s="280">
        <f>119-56</f>
        <v>63</v>
      </c>
      <c r="D38" s="280">
        <f>123-45</f>
        <v>78</v>
      </c>
      <c r="E38" s="281">
        <f t="shared" si="0"/>
        <v>141</v>
      </c>
      <c r="F38" s="280">
        <v>119</v>
      </c>
      <c r="G38" s="280">
        <v>123</v>
      </c>
      <c r="H38" s="281">
        <f t="shared" si="1"/>
        <v>242</v>
      </c>
      <c r="I38" s="27"/>
      <c r="J38" s="5"/>
    </row>
    <row r="39" spans="1:10" s="28" customFormat="1" ht="189" customHeight="1">
      <c r="A39" s="409" t="s">
        <v>16</v>
      </c>
      <c r="B39" s="410"/>
      <c r="C39" s="395" t="s">
        <v>154</v>
      </c>
      <c r="D39" s="395"/>
      <c r="E39" s="395"/>
      <c r="F39" s="395"/>
      <c r="G39" s="395"/>
      <c r="H39" s="396"/>
      <c r="I39" s="27"/>
      <c r="J39" s="5"/>
    </row>
    <row r="40" spans="1:10" s="28" customFormat="1" ht="85.5" customHeight="1" thickBot="1">
      <c r="A40" s="411"/>
      <c r="B40" s="412"/>
      <c r="C40" s="407" t="s">
        <v>157</v>
      </c>
      <c r="D40" s="407"/>
      <c r="E40" s="407"/>
      <c r="F40" s="407"/>
      <c r="G40" s="407"/>
      <c r="H40" s="408"/>
      <c r="I40" s="27"/>
      <c r="J40" s="5"/>
    </row>
    <row r="41" spans="1:10" s="28" customFormat="1" ht="16.5" customHeight="1">
      <c r="A41" s="12"/>
      <c r="B41" s="12"/>
      <c r="C41" s="12"/>
      <c r="D41" s="12"/>
      <c r="E41" s="12"/>
      <c r="F41" s="12"/>
      <c r="G41" s="12"/>
      <c r="H41" s="12"/>
      <c r="I41" s="27"/>
      <c r="J41" s="5"/>
    </row>
    <row r="42" spans="1:2" ht="12.75">
      <c r="A42" s="377" t="s">
        <v>11</v>
      </c>
      <c r="B42" s="377"/>
    </row>
    <row r="43" spans="1:2" ht="12.75">
      <c r="A43" s="377" t="s">
        <v>12</v>
      </c>
      <c r="B43" s="377"/>
    </row>
  </sheetData>
  <sheetProtection selectLockedCells="1" selectUnlockedCells="1"/>
  <mergeCells count="22">
    <mergeCell ref="A13:E13"/>
    <mergeCell ref="A14:H14"/>
    <mergeCell ref="A15:H15"/>
    <mergeCell ref="A7:B7"/>
    <mergeCell ref="C7:H7"/>
    <mergeCell ref="A10:H10"/>
    <mergeCell ref="A11:H11"/>
    <mergeCell ref="A9:H9"/>
    <mergeCell ref="A43:B43"/>
    <mergeCell ref="A17:A18"/>
    <mergeCell ref="B17:B18"/>
    <mergeCell ref="A1:H1"/>
    <mergeCell ref="A3:B3"/>
    <mergeCell ref="C3:H3"/>
    <mergeCell ref="A5:B5"/>
    <mergeCell ref="C5:H5"/>
    <mergeCell ref="C40:H40"/>
    <mergeCell ref="A39:B40"/>
    <mergeCell ref="C39:H39"/>
    <mergeCell ref="C17:E17"/>
    <mergeCell ref="F17:H17"/>
    <mergeCell ref="A42:B42"/>
  </mergeCells>
  <printOptions horizontalCentered="1"/>
  <pageMargins left="0.7875" right="0.7875" top="0.7875000000000001" bottom="0.7875" header="0.5118055555555556" footer="0.5118055555555556"/>
  <pageSetup fitToHeight="1" fitToWidth="1" horizontalDpi="300" verticalDpi="300" orientation="portrait" paperSize="9" scale="54" r:id="rId1"/>
</worksheet>
</file>

<file path=xl/worksheets/sheet5.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13">
      <selection activeCell="F29" sqref="F29"/>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403" t="s">
        <v>86</v>
      </c>
      <c r="B1" s="403"/>
      <c r="C1" s="403"/>
      <c r="D1" s="403"/>
      <c r="E1" s="403"/>
      <c r="F1" s="403"/>
      <c r="G1" s="403"/>
      <c r="H1" s="403"/>
    </row>
    <row r="2" spans="2:8" ht="12.75">
      <c r="B2" s="1"/>
      <c r="C2" s="1"/>
      <c r="D2" s="1"/>
      <c r="E2" s="2"/>
      <c r="F2" s="1"/>
      <c r="G2" s="1"/>
      <c r="H2" s="1"/>
    </row>
    <row r="3" spans="2:8" ht="15">
      <c r="B3" s="92" t="s">
        <v>181</v>
      </c>
      <c r="C3" s="415" t="s">
        <v>123</v>
      </c>
      <c r="D3" s="416"/>
      <c r="E3" s="416"/>
      <c r="F3" s="416"/>
      <c r="G3" s="416"/>
      <c r="H3" s="417"/>
    </row>
    <row r="4" spans="2:8" ht="15">
      <c r="B4" s="90"/>
      <c r="C4" s="1"/>
      <c r="D4" s="1"/>
      <c r="E4" s="2"/>
      <c r="F4" s="1"/>
      <c r="G4" s="1"/>
      <c r="H4" s="1"/>
    </row>
    <row r="5" spans="2:8" ht="15">
      <c r="B5" s="92" t="s">
        <v>7</v>
      </c>
      <c r="C5" s="415" t="s">
        <v>166</v>
      </c>
      <c r="D5" s="416"/>
      <c r="E5" s="416"/>
      <c r="F5" s="416"/>
      <c r="G5" s="416"/>
      <c r="H5" s="417"/>
    </row>
    <row r="6" spans="2:8" ht="15">
      <c r="B6" s="90"/>
      <c r="C6" s="1"/>
      <c r="D6" s="1"/>
      <c r="E6" s="4"/>
      <c r="F6" s="4"/>
      <c r="G6" s="4"/>
      <c r="H6" s="4"/>
    </row>
    <row r="7" spans="2:8" ht="15">
      <c r="B7" s="92" t="s">
        <v>8</v>
      </c>
      <c r="C7" s="415" t="s">
        <v>128</v>
      </c>
      <c r="D7" s="416"/>
      <c r="E7" s="416"/>
      <c r="F7" s="416"/>
      <c r="G7" s="416"/>
      <c r="H7" s="417"/>
    </row>
    <row r="8" spans="2:8" ht="12.75">
      <c r="B8" s="4"/>
      <c r="C8" s="4"/>
      <c r="D8" s="4"/>
      <c r="E8" s="4"/>
      <c r="F8" s="4"/>
      <c r="G8" s="4"/>
      <c r="H8" s="4"/>
    </row>
    <row r="9" spans="1:13" s="3" customFormat="1" ht="65.25" customHeight="1">
      <c r="A9" s="394" t="s">
        <v>201</v>
      </c>
      <c r="B9" s="394"/>
      <c r="C9" s="394"/>
      <c r="D9" s="394"/>
      <c r="E9" s="394"/>
      <c r="F9" s="394"/>
      <c r="G9" s="394"/>
      <c r="H9" s="394"/>
      <c r="I9" s="149"/>
      <c r="J9" s="149"/>
      <c r="K9" s="149"/>
      <c r="L9" s="149"/>
      <c r="M9" s="149"/>
    </row>
    <row r="10" spans="1:13" ht="55.5" customHeight="1">
      <c r="A10" s="394" t="s">
        <v>204</v>
      </c>
      <c r="B10" s="394"/>
      <c r="C10" s="394"/>
      <c r="D10" s="394"/>
      <c r="E10" s="394"/>
      <c r="F10" s="394"/>
      <c r="G10" s="394"/>
      <c r="H10" s="394"/>
      <c r="I10" s="17"/>
      <c r="J10" s="17"/>
      <c r="K10" s="17"/>
      <c r="L10" s="17"/>
      <c r="M10" s="3"/>
    </row>
    <row r="11" spans="1:13" ht="52.5" customHeight="1">
      <c r="A11" s="394" t="s">
        <v>121</v>
      </c>
      <c r="B11" s="394"/>
      <c r="C11" s="394"/>
      <c r="D11" s="394"/>
      <c r="E11" s="394"/>
      <c r="F11" s="394"/>
      <c r="G11" s="394"/>
      <c r="H11" s="394"/>
      <c r="I11" s="17"/>
      <c r="J11" s="17"/>
      <c r="K11" s="17"/>
      <c r="L11" s="17"/>
      <c r="M11" s="3"/>
    </row>
    <row r="12" spans="1:13" ht="19.5" customHeight="1">
      <c r="A12" s="116"/>
      <c r="B12" s="116"/>
      <c r="C12" s="116"/>
      <c r="D12" s="116"/>
      <c r="E12" s="116"/>
      <c r="F12" s="116"/>
      <c r="G12" s="116"/>
      <c r="H12" s="116"/>
      <c r="I12" s="17"/>
      <c r="J12" s="17"/>
      <c r="K12" s="17"/>
      <c r="L12" s="17"/>
      <c r="M12" s="3"/>
    </row>
    <row r="13" spans="1:13" ht="15.75" customHeight="1">
      <c r="A13" s="375" t="s">
        <v>17</v>
      </c>
      <c r="B13" s="375"/>
      <c r="C13" s="375"/>
      <c r="D13" s="375"/>
      <c r="E13" s="375"/>
      <c r="F13" s="375"/>
      <c r="G13" s="375"/>
      <c r="H13" s="375"/>
      <c r="I13" s="16"/>
      <c r="J13" s="16"/>
      <c r="K13" s="16"/>
      <c r="L13" s="16"/>
      <c r="M13" s="3"/>
    </row>
    <row r="14" spans="1:13" ht="17.25" customHeight="1">
      <c r="A14" s="375" t="s">
        <v>18</v>
      </c>
      <c r="B14" s="375"/>
      <c r="C14" s="375"/>
      <c r="D14" s="375"/>
      <c r="E14" s="375"/>
      <c r="F14" s="375"/>
      <c r="G14" s="375"/>
      <c r="H14" s="375"/>
      <c r="I14" s="16"/>
      <c r="J14" s="16"/>
      <c r="K14" s="16"/>
      <c r="L14" s="16"/>
      <c r="M14" s="16"/>
    </row>
    <row r="15" spans="1:13" ht="16.5" customHeight="1">
      <c r="A15" s="375" t="s">
        <v>19</v>
      </c>
      <c r="B15" s="375"/>
      <c r="C15" s="375"/>
      <c r="D15" s="375"/>
      <c r="E15" s="375"/>
      <c r="F15" s="375"/>
      <c r="G15" s="375"/>
      <c r="H15" s="375"/>
      <c r="I15" s="17"/>
      <c r="J15" s="17"/>
      <c r="K15" s="17"/>
      <c r="L15" s="17"/>
      <c r="M15" s="3"/>
    </row>
    <row r="16" spans="2:13" ht="12" customHeight="1" thickBot="1">
      <c r="B16" s="16"/>
      <c r="C16" s="17"/>
      <c r="D16" s="17"/>
      <c r="E16" s="17"/>
      <c r="F16" s="17"/>
      <c r="G16" s="17"/>
      <c r="H16" s="17"/>
      <c r="I16" s="17"/>
      <c r="J16" s="17"/>
      <c r="K16" s="17"/>
      <c r="L16" s="17"/>
      <c r="M16" s="3"/>
    </row>
    <row r="17" spans="1:8" ht="22.5" customHeight="1">
      <c r="A17" s="424" t="s">
        <v>60</v>
      </c>
      <c r="B17" s="422" t="s">
        <v>44</v>
      </c>
      <c r="C17" s="422" t="s">
        <v>21</v>
      </c>
      <c r="D17" s="422"/>
      <c r="E17" s="422"/>
      <c r="F17" s="422" t="s">
        <v>22</v>
      </c>
      <c r="G17" s="422"/>
      <c r="H17" s="423"/>
    </row>
    <row r="18" spans="1:8" ht="14.25" customHeight="1">
      <c r="A18" s="425"/>
      <c r="B18" s="418"/>
      <c r="C18" s="72" t="s">
        <v>14</v>
      </c>
      <c r="D18" s="72" t="s">
        <v>15</v>
      </c>
      <c r="E18" s="72" t="s">
        <v>10</v>
      </c>
      <c r="F18" s="72" t="s">
        <v>14</v>
      </c>
      <c r="G18" s="72" t="s">
        <v>15</v>
      </c>
      <c r="H18" s="134" t="s">
        <v>10</v>
      </c>
    </row>
    <row r="19" spans="1:8" ht="12" customHeight="1" thickBot="1">
      <c r="A19" s="135">
        <v>1</v>
      </c>
      <c r="B19" s="136">
        <v>2</v>
      </c>
      <c r="C19" s="136">
        <v>3</v>
      </c>
      <c r="D19" s="136">
        <v>4</v>
      </c>
      <c r="E19" s="136">
        <v>5</v>
      </c>
      <c r="F19" s="136">
        <v>6</v>
      </c>
      <c r="G19" s="136">
        <v>7</v>
      </c>
      <c r="H19" s="137">
        <v>8</v>
      </c>
    </row>
    <row r="20" spans="1:8" ht="21" customHeight="1">
      <c r="A20" s="132">
        <v>1</v>
      </c>
      <c r="B20" s="133" t="s">
        <v>92</v>
      </c>
      <c r="C20" s="260">
        <v>4</v>
      </c>
      <c r="D20" s="260">
        <v>27</v>
      </c>
      <c r="E20" s="261">
        <f>C20+D20</f>
        <v>31</v>
      </c>
      <c r="F20" s="260">
        <v>25</v>
      </c>
      <c r="G20" s="260">
        <v>49</v>
      </c>
      <c r="H20" s="261">
        <f>F20+G20</f>
        <v>74</v>
      </c>
    </row>
    <row r="21" spans="1:8" ht="31.5" customHeight="1">
      <c r="A21" s="76">
        <v>2</v>
      </c>
      <c r="B21" s="74" t="s">
        <v>91</v>
      </c>
      <c r="C21" s="262">
        <v>6</v>
      </c>
      <c r="D21" s="262">
        <v>16</v>
      </c>
      <c r="E21" s="261">
        <f>C21+D21</f>
        <v>22</v>
      </c>
      <c r="F21" s="262">
        <v>6</v>
      </c>
      <c r="G21" s="262">
        <v>21</v>
      </c>
      <c r="H21" s="261">
        <f>F21+G21</f>
        <v>27</v>
      </c>
    </row>
    <row r="22" spans="1:8" ht="31.5" customHeight="1">
      <c r="A22" s="77"/>
      <c r="B22" s="75" t="s">
        <v>93</v>
      </c>
      <c r="C22" s="262">
        <v>1</v>
      </c>
      <c r="D22" s="262">
        <v>3</v>
      </c>
      <c r="E22" s="261">
        <f>C22+D22</f>
        <v>4</v>
      </c>
      <c r="F22" s="262">
        <v>1</v>
      </c>
      <c r="G22" s="262">
        <v>3</v>
      </c>
      <c r="H22" s="261">
        <f>F22+G22</f>
        <v>4</v>
      </c>
    </row>
    <row r="23" spans="1:8" ht="60.75" customHeight="1">
      <c r="A23" s="418" t="s">
        <v>16</v>
      </c>
      <c r="B23" s="418"/>
      <c r="C23" s="419" t="s">
        <v>155</v>
      </c>
      <c r="D23" s="420"/>
      <c r="E23" s="420"/>
      <c r="F23" s="420"/>
      <c r="G23" s="420"/>
      <c r="H23" s="421"/>
    </row>
    <row r="25" spans="1:4" ht="14.25" customHeight="1">
      <c r="A25" s="320" t="s">
        <v>11</v>
      </c>
      <c r="B25" s="320"/>
      <c r="C25" s="63"/>
      <c r="D25" s="63"/>
    </row>
    <row r="26" spans="1:4" ht="15.75" customHeight="1">
      <c r="A26" s="320" t="s">
        <v>12</v>
      </c>
      <c r="B26" s="320"/>
      <c r="C26" s="320"/>
      <c r="D26" s="320"/>
    </row>
  </sheetData>
  <sheetProtection selectLockedCells="1" selectUnlockedCells="1"/>
  <mergeCells count="18">
    <mergeCell ref="A26:D26"/>
    <mergeCell ref="C7:H7"/>
    <mergeCell ref="C17:E17"/>
    <mergeCell ref="F17:H17"/>
    <mergeCell ref="A17:A18"/>
    <mergeCell ref="B17:B18"/>
    <mergeCell ref="A15:H15"/>
    <mergeCell ref="A9:H9"/>
    <mergeCell ref="A1:H1"/>
    <mergeCell ref="C3:H3"/>
    <mergeCell ref="C5:H5"/>
    <mergeCell ref="A25:B25"/>
    <mergeCell ref="A23:B23"/>
    <mergeCell ref="C23:H23"/>
    <mergeCell ref="A10:H10"/>
    <mergeCell ref="A11:H11"/>
    <mergeCell ref="A13:H13"/>
    <mergeCell ref="A14:H14"/>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M29"/>
  <sheetViews>
    <sheetView view="pageBreakPreview" zoomScale="120" zoomScaleSheetLayoutView="120" workbookViewId="0" topLeftCell="A15">
      <selection activeCell="C25" sqref="C25:H25"/>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403" t="s">
        <v>87</v>
      </c>
      <c r="B1" s="403"/>
      <c r="C1" s="403"/>
      <c r="D1" s="403"/>
      <c r="E1" s="403"/>
      <c r="F1" s="403"/>
      <c r="G1" s="403"/>
      <c r="H1" s="403"/>
    </row>
    <row r="2" spans="2:8" ht="12.75">
      <c r="B2" s="1"/>
      <c r="C2" s="1"/>
      <c r="D2" s="1"/>
      <c r="E2" s="2"/>
      <c r="F2" s="1"/>
      <c r="G2" s="1"/>
      <c r="H2" s="1"/>
    </row>
    <row r="3" spans="2:8" ht="15">
      <c r="B3" s="92" t="s">
        <v>181</v>
      </c>
      <c r="C3" s="415" t="s">
        <v>123</v>
      </c>
      <c r="D3" s="416"/>
      <c r="E3" s="416"/>
      <c r="F3" s="416"/>
      <c r="G3" s="416"/>
      <c r="H3" s="417"/>
    </row>
    <row r="4" spans="2:8" ht="15">
      <c r="B4" s="90"/>
      <c r="C4" s="1"/>
      <c r="D4" s="1"/>
      <c r="E4" s="2"/>
      <c r="F4" s="1"/>
      <c r="G4" s="1"/>
      <c r="H4" s="1"/>
    </row>
    <row r="5" spans="2:8" ht="15">
      <c r="B5" s="92" t="s">
        <v>7</v>
      </c>
      <c r="C5" s="415" t="s">
        <v>166</v>
      </c>
      <c r="D5" s="416"/>
      <c r="E5" s="416"/>
      <c r="F5" s="416"/>
      <c r="G5" s="416"/>
      <c r="H5" s="417"/>
    </row>
    <row r="6" spans="2:8" ht="15">
      <c r="B6" s="90"/>
      <c r="C6" s="1"/>
      <c r="D6" s="1"/>
      <c r="E6" s="4"/>
      <c r="F6" s="4"/>
      <c r="G6" s="4"/>
      <c r="H6" s="4"/>
    </row>
    <row r="7" spans="2:8" ht="15">
      <c r="B7" s="92" t="s">
        <v>8</v>
      </c>
      <c r="C7" s="415" t="s">
        <v>128</v>
      </c>
      <c r="D7" s="416"/>
      <c r="E7" s="416"/>
      <c r="F7" s="416"/>
      <c r="G7" s="416"/>
      <c r="H7" s="417"/>
    </row>
    <row r="8" spans="2:8" ht="12.75">
      <c r="B8" s="4"/>
      <c r="C8" s="4"/>
      <c r="D8" s="4"/>
      <c r="E8" s="4"/>
      <c r="F8" s="4"/>
      <c r="G8" s="4"/>
      <c r="H8" s="4"/>
    </row>
    <row r="9" spans="1:13" s="3" customFormat="1" ht="65.25" customHeight="1">
      <c r="A9" s="394" t="s">
        <v>201</v>
      </c>
      <c r="B9" s="394"/>
      <c r="C9" s="394"/>
      <c r="D9" s="394"/>
      <c r="E9" s="394"/>
      <c r="F9" s="394"/>
      <c r="G9" s="394"/>
      <c r="H9" s="394"/>
      <c r="I9" s="149"/>
      <c r="J9" s="149"/>
      <c r="K9" s="149"/>
      <c r="L9" s="149"/>
      <c r="M9" s="149"/>
    </row>
    <row r="10" spans="1:8" ht="40.5" customHeight="1">
      <c r="A10" s="394" t="s">
        <v>205</v>
      </c>
      <c r="B10" s="433"/>
      <c r="C10" s="433"/>
      <c r="D10" s="433"/>
      <c r="E10" s="433"/>
      <c r="F10" s="433"/>
      <c r="G10" s="433"/>
      <c r="H10" s="433"/>
    </row>
    <row r="11" spans="1:8" ht="79.5" customHeight="1">
      <c r="A11" s="394" t="s">
        <v>203</v>
      </c>
      <c r="B11" s="394"/>
      <c r="C11" s="394"/>
      <c r="D11" s="394"/>
      <c r="E11" s="394"/>
      <c r="F11" s="394"/>
      <c r="G11" s="394"/>
      <c r="H11" s="394"/>
    </row>
    <row r="12" spans="1:8" ht="42.75" customHeight="1">
      <c r="A12" s="394" t="s">
        <v>4</v>
      </c>
      <c r="B12" s="394"/>
      <c r="C12" s="394"/>
      <c r="D12" s="394"/>
      <c r="E12" s="394"/>
      <c r="F12" s="394"/>
      <c r="G12" s="394"/>
      <c r="H12" s="394"/>
    </row>
    <row r="13" spans="1:8" ht="19.5" customHeight="1">
      <c r="A13" s="116"/>
      <c r="B13" s="116"/>
      <c r="C13" s="116"/>
      <c r="D13" s="116"/>
      <c r="E13" s="116"/>
      <c r="F13" s="116"/>
      <c r="G13" s="116"/>
      <c r="H13" s="116"/>
    </row>
    <row r="14" spans="1:13" ht="15.75" customHeight="1">
      <c r="A14" s="375" t="s">
        <v>17</v>
      </c>
      <c r="B14" s="375"/>
      <c r="C14" s="375"/>
      <c r="D14" s="375"/>
      <c r="E14" s="375"/>
      <c r="F14" s="375"/>
      <c r="G14" s="375"/>
      <c r="H14" s="375"/>
      <c r="I14" s="16"/>
      <c r="J14" s="16"/>
      <c r="K14" s="16"/>
      <c r="L14" s="16"/>
      <c r="M14" s="3"/>
    </row>
    <row r="15" spans="1:13" ht="17.25" customHeight="1">
      <c r="A15" s="375" t="s">
        <v>18</v>
      </c>
      <c r="B15" s="375"/>
      <c r="C15" s="375"/>
      <c r="D15" s="375"/>
      <c r="E15" s="375"/>
      <c r="F15" s="375"/>
      <c r="G15" s="375"/>
      <c r="H15" s="375"/>
      <c r="I15" s="16"/>
      <c r="J15" s="16"/>
      <c r="K15" s="16"/>
      <c r="L15" s="16"/>
      <c r="M15" s="16"/>
    </row>
    <row r="16" spans="1:13" ht="16.5" customHeight="1">
      <c r="A16" s="375" t="s">
        <v>19</v>
      </c>
      <c r="B16" s="375"/>
      <c r="C16" s="375"/>
      <c r="D16" s="375"/>
      <c r="E16" s="375"/>
      <c r="F16" s="375"/>
      <c r="G16" s="375"/>
      <c r="H16" s="375"/>
      <c r="I16" s="17"/>
      <c r="J16" s="17"/>
      <c r="K16" s="17"/>
      <c r="L16" s="17"/>
      <c r="M16" s="3"/>
    </row>
    <row r="17" spans="2:13" ht="12" customHeight="1" thickBot="1">
      <c r="B17" s="16"/>
      <c r="C17" s="17"/>
      <c r="D17" s="17"/>
      <c r="E17" s="17"/>
      <c r="F17" s="17"/>
      <c r="G17" s="17"/>
      <c r="H17" s="17"/>
      <c r="I17" s="17"/>
      <c r="J17" s="17"/>
      <c r="K17" s="17"/>
      <c r="L17" s="17"/>
      <c r="M17" s="3"/>
    </row>
    <row r="18" spans="1:8" ht="19.5" customHeight="1">
      <c r="A18" s="431" t="s">
        <v>60</v>
      </c>
      <c r="B18" s="429" t="s">
        <v>77</v>
      </c>
      <c r="C18" s="429" t="s">
        <v>21</v>
      </c>
      <c r="D18" s="429"/>
      <c r="E18" s="429"/>
      <c r="F18" s="429" t="s">
        <v>22</v>
      </c>
      <c r="G18" s="429"/>
      <c r="H18" s="430"/>
    </row>
    <row r="19" spans="1:8" ht="18.75" customHeight="1">
      <c r="A19" s="432"/>
      <c r="B19" s="383"/>
      <c r="C19" s="71" t="s">
        <v>14</v>
      </c>
      <c r="D19" s="71" t="s">
        <v>15</v>
      </c>
      <c r="E19" s="71" t="s">
        <v>10</v>
      </c>
      <c r="F19" s="71" t="s">
        <v>14</v>
      </c>
      <c r="G19" s="71" t="s">
        <v>15</v>
      </c>
      <c r="H19" s="111" t="s">
        <v>10</v>
      </c>
    </row>
    <row r="20" spans="1:8" ht="13.5" customHeight="1" thickBot="1">
      <c r="A20" s="138">
        <v>1</v>
      </c>
      <c r="B20" s="139">
        <v>2</v>
      </c>
      <c r="C20" s="139">
        <v>3</v>
      </c>
      <c r="D20" s="139">
        <v>4</v>
      </c>
      <c r="E20" s="139">
        <v>5</v>
      </c>
      <c r="F20" s="139">
        <v>6</v>
      </c>
      <c r="G20" s="139">
        <v>7</v>
      </c>
      <c r="H20" s="140">
        <v>8</v>
      </c>
    </row>
    <row r="21" spans="1:8" ht="27" customHeight="1">
      <c r="A21" s="77">
        <v>1</v>
      </c>
      <c r="B21" s="110" t="s">
        <v>48</v>
      </c>
      <c r="C21" s="253">
        <v>2</v>
      </c>
      <c r="D21" s="253">
        <v>8</v>
      </c>
      <c r="E21" s="256">
        <f>C21+D21</f>
        <v>10</v>
      </c>
      <c r="F21" s="253">
        <v>4</v>
      </c>
      <c r="G21" s="253">
        <v>15</v>
      </c>
      <c r="H21" s="256">
        <f>F21+G21</f>
        <v>19</v>
      </c>
    </row>
    <row r="22" spans="1:8" ht="21" customHeight="1">
      <c r="A22" s="42">
        <v>2</v>
      </c>
      <c r="B22" s="44" t="s">
        <v>71</v>
      </c>
      <c r="C22" s="254">
        <v>35</v>
      </c>
      <c r="D22" s="254">
        <v>88</v>
      </c>
      <c r="E22" s="256">
        <f>C22+D22</f>
        <v>123</v>
      </c>
      <c r="F22" s="254">
        <v>79</v>
      </c>
      <c r="G22" s="254">
        <v>141</v>
      </c>
      <c r="H22" s="256">
        <f>F22+G22</f>
        <v>220</v>
      </c>
    </row>
    <row r="23" spans="1:8" ht="21" customHeight="1">
      <c r="A23" s="42">
        <v>3</v>
      </c>
      <c r="B23" s="44" t="s">
        <v>46</v>
      </c>
      <c r="C23" s="254">
        <v>24</v>
      </c>
      <c r="D23" s="254">
        <v>26</v>
      </c>
      <c r="E23" s="256">
        <f>C23+D23</f>
        <v>50</v>
      </c>
      <c r="F23" s="254">
        <v>43</v>
      </c>
      <c r="G23" s="254">
        <v>43</v>
      </c>
      <c r="H23" s="256">
        <f>F23+G23</f>
        <v>86</v>
      </c>
    </row>
    <row r="24" spans="1:8" ht="21" customHeight="1">
      <c r="A24" s="42">
        <v>4</v>
      </c>
      <c r="B24" s="44" t="s">
        <v>47</v>
      </c>
      <c r="C24" s="254">
        <v>114</v>
      </c>
      <c r="D24" s="254">
        <v>80</v>
      </c>
      <c r="E24" s="256">
        <f>C24+D24</f>
        <v>194</v>
      </c>
      <c r="F24" s="254">
        <v>174</v>
      </c>
      <c r="G24" s="254">
        <v>122</v>
      </c>
      <c r="H24" s="256">
        <f>F24+G24</f>
        <v>296</v>
      </c>
    </row>
    <row r="25" spans="1:8" ht="140.25" customHeight="1">
      <c r="A25" s="418" t="s">
        <v>16</v>
      </c>
      <c r="B25" s="418"/>
      <c r="C25" s="426" t="s">
        <v>156</v>
      </c>
      <c r="D25" s="427"/>
      <c r="E25" s="427"/>
      <c r="F25" s="427"/>
      <c r="G25" s="427"/>
      <c r="H25" s="428"/>
    </row>
    <row r="28" spans="1:4" ht="14.25" customHeight="1">
      <c r="A28" s="320" t="s">
        <v>11</v>
      </c>
      <c r="B28" s="320"/>
      <c r="C28" s="63"/>
      <c r="D28" s="63"/>
    </row>
    <row r="29" spans="1:4" ht="15.75" customHeight="1">
      <c r="A29" s="320" t="s">
        <v>12</v>
      </c>
      <c r="B29" s="320"/>
      <c r="C29" s="320"/>
      <c r="D29" s="320"/>
    </row>
  </sheetData>
  <sheetProtection selectLockedCells="1" selectUnlockedCells="1"/>
  <mergeCells count="19">
    <mergeCell ref="A29:D29"/>
    <mergeCell ref="C7:H7"/>
    <mergeCell ref="A1:H1"/>
    <mergeCell ref="C3:H3"/>
    <mergeCell ref="C18:E18"/>
    <mergeCell ref="F18:H18"/>
    <mergeCell ref="C5:H5"/>
    <mergeCell ref="A18:A19"/>
    <mergeCell ref="B18:B19"/>
    <mergeCell ref="A10:H10"/>
    <mergeCell ref="A16:H16"/>
    <mergeCell ref="A25:B25"/>
    <mergeCell ref="C25:H25"/>
    <mergeCell ref="A28:B28"/>
    <mergeCell ref="A9:H9"/>
    <mergeCell ref="A12:H12"/>
    <mergeCell ref="A14:H14"/>
    <mergeCell ref="A15:H15"/>
    <mergeCell ref="A11:H11"/>
  </mergeCells>
  <printOptions/>
  <pageMargins left="0.75" right="0.75" top="1" bottom="1" header="0.5" footer="0.5"/>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SheetLayoutView="100" workbookViewId="0" topLeftCell="A25">
      <selection activeCell="A28" sqref="A28:D28"/>
    </sheetView>
  </sheetViews>
  <sheetFormatPr defaultColWidth="9.140625" defaultRowHeight="12.75"/>
  <cols>
    <col min="1" max="1" width="6.7109375" style="3" customWidth="1"/>
    <col min="2" max="2" width="27.7109375" style="3" customWidth="1"/>
    <col min="3" max="4" width="28.28125" style="3" customWidth="1"/>
    <col min="5" max="8" width="8.7109375" style="3" customWidth="1"/>
    <col min="9" max="16384" width="9.140625" style="3" customWidth="1"/>
  </cols>
  <sheetData>
    <row r="1" spans="1:4" ht="30" customHeight="1">
      <c r="A1" s="376" t="s">
        <v>5</v>
      </c>
      <c r="B1" s="376"/>
      <c r="C1" s="376"/>
      <c r="D1" s="376"/>
    </row>
    <row r="2" spans="3:4" ht="11.25" customHeight="1">
      <c r="C2" s="29"/>
      <c r="D2" s="30"/>
    </row>
    <row r="3" spans="1:4" ht="30" customHeight="1">
      <c r="A3" s="438" t="s">
        <v>181</v>
      </c>
      <c r="B3" s="438"/>
      <c r="C3" s="439" t="s">
        <v>123</v>
      </c>
      <c r="D3" s="439"/>
    </row>
    <row r="4" spans="1:4" ht="15">
      <c r="A4" s="90"/>
      <c r="B4" s="90"/>
      <c r="C4" s="201"/>
      <c r="D4" s="201"/>
    </row>
    <row r="5" spans="1:4" ht="15">
      <c r="A5" s="440" t="s">
        <v>7</v>
      </c>
      <c r="B5" s="440"/>
      <c r="C5" s="441" t="s">
        <v>166</v>
      </c>
      <c r="D5" s="441"/>
    </row>
    <row r="6" spans="1:4" ht="15">
      <c r="A6" s="90"/>
      <c r="B6" s="90"/>
      <c r="C6" s="201"/>
      <c r="D6" s="201"/>
    </row>
    <row r="7" spans="1:4" ht="13.5" customHeight="1">
      <c r="A7" s="442" t="s">
        <v>8</v>
      </c>
      <c r="B7" s="442"/>
      <c r="C7" s="385" t="s">
        <v>128</v>
      </c>
      <c r="D7" s="385"/>
    </row>
    <row r="8" spans="1:2" ht="15">
      <c r="A8" s="90"/>
      <c r="B8" s="90"/>
    </row>
    <row r="9" spans="1:4" ht="42.75" customHeight="1">
      <c r="A9" s="444" t="s">
        <v>195</v>
      </c>
      <c r="B9" s="444"/>
      <c r="C9" s="444"/>
      <c r="D9" s="444"/>
    </row>
    <row r="10" spans="1:4" ht="39" customHeight="1">
      <c r="A10" s="444" t="s">
        <v>191</v>
      </c>
      <c r="B10" s="444"/>
      <c r="C10" s="444"/>
      <c r="D10" s="444"/>
    </row>
    <row r="11" spans="1:2" ht="15">
      <c r="A11" s="90"/>
      <c r="B11" s="90"/>
    </row>
    <row r="12" spans="1:4" ht="14.25" customHeight="1">
      <c r="A12" s="445" t="s">
        <v>6</v>
      </c>
      <c r="B12" s="445"/>
      <c r="C12" s="445"/>
      <c r="D12" s="445"/>
    </row>
    <row r="13" spans="1:11" ht="13.5" customHeight="1">
      <c r="A13" s="375" t="s">
        <v>19</v>
      </c>
      <c r="B13" s="375"/>
      <c r="C13" s="375"/>
      <c r="D13" s="375"/>
      <c r="K13" s="23"/>
    </row>
    <row r="14" spans="1:3" ht="12" customHeight="1" thickBot="1">
      <c r="A14" s="16"/>
      <c r="B14" s="17"/>
      <c r="C14" s="17"/>
    </row>
    <row r="15" spans="1:4" ht="20.25" customHeight="1">
      <c r="A15" s="399" t="s">
        <v>23</v>
      </c>
      <c r="B15" s="401" t="s">
        <v>76</v>
      </c>
      <c r="C15" s="401" t="s">
        <v>89</v>
      </c>
      <c r="D15" s="436"/>
    </row>
    <row r="16" spans="1:4" s="23" customFormat="1" ht="18.75" customHeight="1">
      <c r="A16" s="400"/>
      <c r="B16" s="402"/>
      <c r="C16" s="70" t="s">
        <v>21</v>
      </c>
      <c r="D16" s="128" t="s">
        <v>22</v>
      </c>
    </row>
    <row r="17" spans="1:4" ht="15.75" customHeight="1" thickBot="1">
      <c r="A17" s="142">
        <v>1</v>
      </c>
      <c r="B17" s="143">
        <v>2</v>
      </c>
      <c r="C17" s="143">
        <v>3</v>
      </c>
      <c r="D17" s="144">
        <v>4</v>
      </c>
    </row>
    <row r="18" spans="1:4" ht="27" customHeight="1">
      <c r="A18" s="141">
        <v>1</v>
      </c>
      <c r="B18" s="127" t="s">
        <v>196</v>
      </c>
      <c r="C18" s="257">
        <v>0</v>
      </c>
      <c r="D18" s="257">
        <v>0</v>
      </c>
    </row>
    <row r="19" spans="1:4" ht="27.75" customHeight="1">
      <c r="A19" s="10">
        <v>2</v>
      </c>
      <c r="B19" s="25" t="s">
        <v>94</v>
      </c>
      <c r="C19" s="258">
        <v>0</v>
      </c>
      <c r="D19" s="258">
        <v>0</v>
      </c>
    </row>
    <row r="20" spans="1:4" ht="27.75" customHeight="1">
      <c r="A20" s="10">
        <v>3</v>
      </c>
      <c r="B20" s="25" t="s">
        <v>95</v>
      </c>
      <c r="C20" s="258">
        <v>0</v>
      </c>
      <c r="D20" s="258">
        <v>0</v>
      </c>
    </row>
    <row r="21" spans="1:4" ht="27" customHeight="1">
      <c r="A21" s="10">
        <v>4</v>
      </c>
      <c r="B21" s="25" t="s">
        <v>33</v>
      </c>
      <c r="C21" s="258">
        <v>0</v>
      </c>
      <c r="D21" s="258">
        <v>0</v>
      </c>
    </row>
    <row r="22" spans="1:4" ht="27" customHeight="1">
      <c r="A22" s="10">
        <v>5</v>
      </c>
      <c r="B22" s="78" t="s">
        <v>10</v>
      </c>
      <c r="C22" s="263">
        <v>0</v>
      </c>
      <c r="D22" s="263">
        <v>0</v>
      </c>
    </row>
    <row r="23" spans="1:4" ht="27" customHeight="1">
      <c r="A23" s="402" t="s">
        <v>16</v>
      </c>
      <c r="B23" s="402"/>
      <c r="C23" s="443" t="s">
        <v>127</v>
      </c>
      <c r="D23" s="443"/>
    </row>
    <row r="24" spans="1:4" ht="15" customHeight="1">
      <c r="A24" s="12"/>
      <c r="B24" s="12"/>
      <c r="C24" s="31"/>
      <c r="D24" s="31"/>
    </row>
    <row r="25" spans="1:4" ht="99.75" customHeight="1">
      <c r="A25" s="434" t="s">
        <v>199</v>
      </c>
      <c r="B25" s="435"/>
      <c r="C25" s="435"/>
      <c r="D25" s="435"/>
    </row>
    <row r="26" spans="1:4" ht="159.75" customHeight="1">
      <c r="A26" s="434" t="s">
        <v>188</v>
      </c>
      <c r="B26" s="434"/>
      <c r="C26" s="434"/>
      <c r="D26" s="434"/>
    </row>
    <row r="27" spans="1:4" ht="38.25" customHeight="1">
      <c r="A27" s="437" t="s">
        <v>122</v>
      </c>
      <c r="B27" s="437"/>
      <c r="C27" s="437"/>
      <c r="D27" s="437"/>
    </row>
    <row r="28" spans="1:4" ht="27" customHeight="1">
      <c r="A28" s="437" t="s">
        <v>119</v>
      </c>
      <c r="B28" s="437"/>
      <c r="C28" s="437"/>
      <c r="D28" s="437"/>
    </row>
    <row r="29" spans="1:4" ht="19.5" customHeight="1">
      <c r="A29" s="104"/>
      <c r="B29" s="104"/>
      <c r="C29" s="104"/>
      <c r="D29" s="104"/>
    </row>
    <row r="30" spans="1:2" ht="15.75" customHeight="1">
      <c r="A30" s="377" t="s">
        <v>11</v>
      </c>
      <c r="B30" s="377"/>
    </row>
    <row r="31" spans="1:2" ht="15.75" customHeight="1">
      <c r="A31" s="377" t="s">
        <v>12</v>
      </c>
      <c r="B31" s="377"/>
    </row>
  </sheetData>
  <sheetProtection selectLockedCells="1" selectUnlockedCells="1"/>
  <mergeCells count="22">
    <mergeCell ref="A7:B7"/>
    <mergeCell ref="C7:D7"/>
    <mergeCell ref="A27:D27"/>
    <mergeCell ref="C23:D23"/>
    <mergeCell ref="A10:D10"/>
    <mergeCell ref="A9:D9"/>
    <mergeCell ref="A12:D12"/>
    <mergeCell ref="A13:D13"/>
    <mergeCell ref="A1:D1"/>
    <mergeCell ref="A3:B3"/>
    <mergeCell ref="C3:D3"/>
    <mergeCell ref="A5:B5"/>
    <mergeCell ref="C5:D5"/>
    <mergeCell ref="A30:B30"/>
    <mergeCell ref="A31:B31"/>
    <mergeCell ref="A15:A16"/>
    <mergeCell ref="B15:B16"/>
    <mergeCell ref="A25:D25"/>
    <mergeCell ref="A26:D26"/>
    <mergeCell ref="C15:D15"/>
    <mergeCell ref="A23:B23"/>
    <mergeCell ref="A28:D28"/>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22"/>
  <sheetViews>
    <sheetView view="pageBreakPreview" zoomScale="120" zoomScaleSheetLayoutView="120" workbookViewId="0" topLeftCell="E10">
      <selection activeCell="B18" sqref="B18:K18"/>
    </sheetView>
  </sheetViews>
  <sheetFormatPr defaultColWidth="9.140625" defaultRowHeight="12.75"/>
  <cols>
    <col min="1" max="1" width="18.140625" style="82" customWidth="1"/>
    <col min="2" max="3" width="14.7109375" style="82" customWidth="1"/>
    <col min="4" max="10" width="16.7109375" style="82" customWidth="1"/>
    <col min="11" max="11" width="10.8515625" style="82" customWidth="1"/>
    <col min="12" max="16384" width="9.140625" style="82" customWidth="1"/>
  </cols>
  <sheetData>
    <row r="1" spans="1:11" ht="15.75">
      <c r="A1" s="460" t="s">
        <v>107</v>
      </c>
      <c r="B1" s="460"/>
      <c r="C1" s="460"/>
      <c r="D1" s="460"/>
      <c r="E1" s="460"/>
      <c r="F1" s="460"/>
      <c r="G1" s="460"/>
      <c r="H1" s="460"/>
      <c r="I1" s="460"/>
      <c r="J1" s="460"/>
      <c r="K1" s="460"/>
    </row>
    <row r="2" s="3" customFormat="1" ht="12.75"/>
    <row r="3" spans="1:11" s="3" customFormat="1" ht="15">
      <c r="A3" s="461" t="s">
        <v>181</v>
      </c>
      <c r="B3" s="461"/>
      <c r="C3" s="415" t="s">
        <v>123</v>
      </c>
      <c r="D3" s="416"/>
      <c r="E3" s="416"/>
      <c r="F3" s="416"/>
      <c r="G3" s="416"/>
      <c r="H3" s="416"/>
      <c r="I3" s="416"/>
      <c r="J3" s="416"/>
      <c r="K3" s="417"/>
    </row>
    <row r="4" spans="1:7" s="3" customFormat="1" ht="15">
      <c r="A4" s="90"/>
      <c r="B4" s="94"/>
      <c r="C4" s="6"/>
      <c r="D4" s="6"/>
      <c r="E4" s="6"/>
      <c r="F4" s="6"/>
      <c r="G4" s="6"/>
    </row>
    <row r="5" spans="1:11" s="3" customFormat="1" ht="15">
      <c r="A5" s="461" t="s">
        <v>7</v>
      </c>
      <c r="B5" s="461"/>
      <c r="C5" s="415" t="s">
        <v>166</v>
      </c>
      <c r="D5" s="416"/>
      <c r="E5" s="416"/>
      <c r="F5" s="416"/>
      <c r="G5" s="416"/>
      <c r="H5" s="416"/>
      <c r="I5" s="416"/>
      <c r="J5" s="416"/>
      <c r="K5" s="417"/>
    </row>
    <row r="6" spans="1:7" s="3" customFormat="1" ht="15">
      <c r="A6" s="90"/>
      <c r="B6" s="90"/>
      <c r="C6" s="4"/>
      <c r="D6" s="4"/>
      <c r="E6" s="4"/>
      <c r="F6" s="6"/>
      <c r="G6" s="6"/>
    </row>
    <row r="7" spans="1:11" s="3" customFormat="1" ht="15">
      <c r="A7" s="461" t="s">
        <v>8</v>
      </c>
      <c r="B7" s="461"/>
      <c r="C7" s="415" t="s">
        <v>128</v>
      </c>
      <c r="D7" s="416"/>
      <c r="E7" s="416"/>
      <c r="F7" s="416"/>
      <c r="G7" s="416"/>
      <c r="H7" s="416"/>
      <c r="I7" s="416"/>
      <c r="J7" s="416"/>
      <c r="K7" s="417"/>
    </row>
    <row r="8" spans="1:11" s="3" customFormat="1" ht="15">
      <c r="A8" s="90"/>
      <c r="B8" s="90"/>
      <c r="C8" s="4"/>
      <c r="D8" s="4"/>
      <c r="E8" s="4"/>
      <c r="F8" s="4"/>
      <c r="G8" s="4"/>
      <c r="H8" s="4"/>
      <c r="I8" s="4"/>
      <c r="J8" s="4"/>
      <c r="K8" s="4"/>
    </row>
    <row r="9" spans="1:11" s="3" customFormat="1" ht="39" customHeight="1">
      <c r="A9" s="446" t="s">
        <v>192</v>
      </c>
      <c r="B9" s="447"/>
      <c r="C9" s="447"/>
      <c r="D9" s="447"/>
      <c r="E9" s="447"/>
      <c r="F9" s="447"/>
      <c r="G9" s="447"/>
      <c r="H9" s="447"/>
      <c r="I9" s="447"/>
      <c r="J9" s="447"/>
      <c r="K9" s="447"/>
    </row>
    <row r="10" spans="1:11" s="3" customFormat="1" ht="27" customHeight="1">
      <c r="A10" s="335" t="s">
        <v>0</v>
      </c>
      <c r="B10" s="335"/>
      <c r="C10" s="335"/>
      <c r="D10" s="335"/>
      <c r="E10" s="335"/>
      <c r="F10" s="335"/>
      <c r="G10" s="335"/>
      <c r="H10" s="335"/>
      <c r="I10" s="335"/>
      <c r="J10" s="335"/>
      <c r="K10" s="335"/>
    </row>
    <row r="11" spans="1:11" s="3" customFormat="1" ht="150.75" customHeight="1">
      <c r="A11" s="458" t="s">
        <v>130</v>
      </c>
      <c r="B11" s="459"/>
      <c r="C11" s="459"/>
      <c r="D11" s="459"/>
      <c r="E11" s="459"/>
      <c r="F11" s="459"/>
      <c r="G11" s="459"/>
      <c r="H11" s="459"/>
      <c r="I11" s="459"/>
      <c r="J11" s="459"/>
      <c r="K11" s="459"/>
    </row>
    <row r="12" ht="13.5" thickBot="1"/>
    <row r="13" spans="1:11" ht="29.25" customHeight="1">
      <c r="A13" s="448" t="s">
        <v>104</v>
      </c>
      <c r="B13" s="456" t="s">
        <v>105</v>
      </c>
      <c r="C13" s="456"/>
      <c r="D13" s="456"/>
      <c r="E13" s="456"/>
      <c r="F13" s="456" t="s">
        <v>106</v>
      </c>
      <c r="G13" s="456"/>
      <c r="H13" s="456"/>
      <c r="I13" s="456"/>
      <c r="J13" s="456"/>
      <c r="K13" s="457"/>
    </row>
    <row r="14" spans="1:11" ht="12.75">
      <c r="A14" s="449"/>
      <c r="B14" s="454" t="s">
        <v>98</v>
      </c>
      <c r="C14" s="454"/>
      <c r="D14" s="454" t="s">
        <v>99</v>
      </c>
      <c r="E14" s="454" t="s">
        <v>187</v>
      </c>
      <c r="F14" s="454" t="s">
        <v>99</v>
      </c>
      <c r="G14" s="454" t="s">
        <v>183</v>
      </c>
      <c r="H14" s="454"/>
      <c r="I14" s="454"/>
      <c r="J14" s="454"/>
      <c r="K14" s="455" t="s">
        <v>100</v>
      </c>
    </row>
    <row r="15" spans="1:11" ht="38.25">
      <c r="A15" s="449"/>
      <c r="B15" s="83" t="s">
        <v>101</v>
      </c>
      <c r="C15" s="83" t="s">
        <v>35</v>
      </c>
      <c r="D15" s="454"/>
      <c r="E15" s="454"/>
      <c r="F15" s="454"/>
      <c r="G15" s="83" t="s">
        <v>10</v>
      </c>
      <c r="H15" s="83" t="s">
        <v>34</v>
      </c>
      <c r="I15" s="83" t="s">
        <v>36</v>
      </c>
      <c r="J15" s="83" t="s">
        <v>186</v>
      </c>
      <c r="K15" s="455"/>
    </row>
    <row r="16" spans="1:11" ht="13.5" thickBot="1">
      <c r="A16" s="450"/>
      <c r="B16" s="145">
        <v>1</v>
      </c>
      <c r="C16" s="145">
        <v>2</v>
      </c>
      <c r="D16" s="145">
        <v>3</v>
      </c>
      <c r="E16" s="145">
        <v>4</v>
      </c>
      <c r="F16" s="145" t="s">
        <v>102</v>
      </c>
      <c r="G16" s="145" t="s">
        <v>103</v>
      </c>
      <c r="H16" s="145">
        <v>7</v>
      </c>
      <c r="I16" s="145">
        <v>8</v>
      </c>
      <c r="J16" s="145">
        <v>9</v>
      </c>
      <c r="K16" s="146">
        <v>10</v>
      </c>
    </row>
    <row r="17" spans="1:11" ht="12.75">
      <c r="A17" s="95" t="s">
        <v>124</v>
      </c>
      <c r="B17" s="95">
        <v>0</v>
      </c>
      <c r="C17" s="95">
        <v>22</v>
      </c>
      <c r="D17" s="264">
        <v>30563224.9</v>
      </c>
      <c r="E17" s="264">
        <v>30563224.9</v>
      </c>
      <c r="F17" s="264">
        <f>G17</f>
        <v>10978422.02</v>
      </c>
      <c r="G17" s="264">
        <f>H17</f>
        <v>10978422.02</v>
      </c>
      <c r="H17" s="264">
        <v>10978422.02</v>
      </c>
      <c r="I17" s="264">
        <v>0</v>
      </c>
      <c r="J17" s="264">
        <v>0</v>
      </c>
      <c r="K17" s="264">
        <v>0</v>
      </c>
    </row>
    <row r="18" spans="1:11" ht="19.5" customHeight="1">
      <c r="A18" s="95" t="s">
        <v>16</v>
      </c>
      <c r="B18" s="451"/>
      <c r="C18" s="452"/>
      <c r="D18" s="452"/>
      <c r="E18" s="452"/>
      <c r="F18" s="452"/>
      <c r="G18" s="452"/>
      <c r="H18" s="452"/>
      <c r="I18" s="452"/>
      <c r="J18" s="452"/>
      <c r="K18" s="453"/>
    </row>
    <row r="20" ht="15.75">
      <c r="D20" s="273"/>
    </row>
    <row r="21" spans="1:10" s="3" customFormat="1" ht="12.75">
      <c r="A21" s="377" t="s">
        <v>11</v>
      </c>
      <c r="B21" s="377"/>
      <c r="C21" s="377"/>
      <c r="D21" s="377"/>
      <c r="E21" s="377"/>
      <c r="F21" s="377"/>
      <c r="G21" s="32"/>
      <c r="H21" s="377"/>
      <c r="I21" s="377"/>
      <c r="J21" s="33"/>
    </row>
    <row r="22" spans="1:10" s="3" customFormat="1" ht="12.75">
      <c r="A22" s="377" t="s">
        <v>12</v>
      </c>
      <c r="B22" s="377"/>
      <c r="C22" s="377"/>
      <c r="D22" s="377"/>
      <c r="E22" s="33"/>
      <c r="F22" s="33"/>
      <c r="G22" s="377"/>
      <c r="H22" s="377"/>
      <c r="I22" s="377"/>
      <c r="J22" s="377"/>
    </row>
  </sheetData>
  <mergeCells count="27">
    <mergeCell ref="A11:K11"/>
    <mergeCell ref="A1:K1"/>
    <mergeCell ref="A3:B3"/>
    <mergeCell ref="A5:B5"/>
    <mergeCell ref="A7:B7"/>
    <mergeCell ref="C3:K3"/>
    <mergeCell ref="C5:K5"/>
    <mergeCell ref="C7:K7"/>
    <mergeCell ref="F13:K13"/>
    <mergeCell ref="D14:D15"/>
    <mergeCell ref="E14:E15"/>
    <mergeCell ref="B13:E13"/>
    <mergeCell ref="B14:C14"/>
    <mergeCell ref="B18:K18"/>
    <mergeCell ref="F14:F15"/>
    <mergeCell ref="G14:J14"/>
    <mergeCell ref="K14:K15"/>
    <mergeCell ref="A22:D22"/>
    <mergeCell ref="G22:H22"/>
    <mergeCell ref="I22:J22"/>
    <mergeCell ref="A9:K9"/>
    <mergeCell ref="A10:K10"/>
    <mergeCell ref="A21:B21"/>
    <mergeCell ref="C21:D21"/>
    <mergeCell ref="E21:F21"/>
    <mergeCell ref="H21:I21"/>
    <mergeCell ref="A13:A16"/>
  </mergeCells>
  <printOptions/>
  <pageMargins left="0.75" right="0.75" top="1" bottom="1" header="0.5" footer="0.5"/>
  <pageSetup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120" zoomScaleSheetLayoutView="120" workbookViewId="0" topLeftCell="A7">
      <selection activeCell="B17" sqref="B17:E17"/>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9" customFormat="1" ht="22.5" customHeight="1">
      <c r="A1" s="376" t="s">
        <v>88</v>
      </c>
      <c r="B1" s="376"/>
      <c r="C1" s="376"/>
      <c r="D1" s="376"/>
      <c r="E1" s="376"/>
    </row>
    <row r="3" spans="1:5" ht="15">
      <c r="A3" s="22" t="s">
        <v>181</v>
      </c>
      <c r="B3" s="386" t="s">
        <v>123</v>
      </c>
      <c r="C3" s="386"/>
      <c r="D3" s="386"/>
      <c r="E3" s="386"/>
    </row>
    <row r="4" ht="14.25">
      <c r="A4" s="93"/>
    </row>
    <row r="5" spans="1:5" ht="15">
      <c r="A5" s="22" t="s">
        <v>7</v>
      </c>
      <c r="B5" s="386" t="s">
        <v>166</v>
      </c>
      <c r="C5" s="386"/>
      <c r="D5" s="386"/>
      <c r="E5" s="386"/>
    </row>
    <row r="6" spans="1:5" ht="15">
      <c r="A6" s="22"/>
      <c r="B6" s="4"/>
      <c r="C6" s="4"/>
      <c r="D6" s="4"/>
      <c r="E6" s="4"/>
    </row>
    <row r="7" spans="1:5" ht="15">
      <c r="A7" s="22" t="s">
        <v>8</v>
      </c>
      <c r="B7" s="386" t="s">
        <v>128</v>
      </c>
      <c r="C7" s="386"/>
      <c r="D7" s="386"/>
      <c r="E7" s="386"/>
    </row>
    <row r="8" spans="1:5" ht="15">
      <c r="A8" s="22"/>
      <c r="B8" s="4"/>
      <c r="C8" s="4"/>
      <c r="D8" s="4"/>
      <c r="E8" s="4"/>
    </row>
    <row r="9" spans="1:5" ht="91.5" customHeight="1">
      <c r="A9" s="446" t="s">
        <v>198</v>
      </c>
      <c r="B9" s="447"/>
      <c r="C9" s="447"/>
      <c r="D9" s="447"/>
      <c r="E9" s="447"/>
    </row>
    <row r="10" spans="1:5" ht="29.25" customHeight="1">
      <c r="A10" s="335" t="s">
        <v>1</v>
      </c>
      <c r="B10" s="335"/>
      <c r="C10" s="335"/>
      <c r="D10" s="335"/>
      <c r="E10" s="335"/>
    </row>
    <row r="12" spans="1:5" ht="21" customHeight="1">
      <c r="A12" s="383" t="s">
        <v>104</v>
      </c>
      <c r="B12" s="467" t="s">
        <v>212</v>
      </c>
      <c r="C12" s="468"/>
      <c r="D12" s="468"/>
      <c r="E12" s="469"/>
    </row>
    <row r="13" spans="1:5" ht="30" customHeight="1">
      <c r="A13" s="383"/>
      <c r="B13" s="465" t="s">
        <v>211</v>
      </c>
      <c r="C13" s="466"/>
      <c r="D13" s="466" t="s">
        <v>194</v>
      </c>
      <c r="E13" s="466"/>
    </row>
    <row r="14" spans="1:5" ht="30" customHeight="1">
      <c r="A14" s="383"/>
      <c r="B14" s="147" t="s">
        <v>9</v>
      </c>
      <c r="C14" s="70" t="s">
        <v>35</v>
      </c>
      <c r="D14" s="70" t="str">
        <f>B14</f>
        <v>w okresie objętym sprawozdaniem</v>
      </c>
      <c r="E14" s="70" t="s">
        <v>35</v>
      </c>
    </row>
    <row r="15" spans="1:5" ht="12.75">
      <c r="A15" s="148">
        <v>1</v>
      </c>
      <c r="B15" s="8">
        <v>2</v>
      </c>
      <c r="C15" s="8">
        <v>3</v>
      </c>
      <c r="D15" s="8">
        <v>4</v>
      </c>
      <c r="E15" s="8">
        <v>5</v>
      </c>
    </row>
    <row r="16" spans="1:5" ht="27" customHeight="1">
      <c r="A16" s="79" t="s">
        <v>125</v>
      </c>
      <c r="B16" s="265">
        <v>13882765.26</v>
      </c>
      <c r="C16" s="265">
        <v>23390006.7</v>
      </c>
      <c r="D16" s="265">
        <v>7115638.52</v>
      </c>
      <c r="E16" s="265">
        <v>10978422.02</v>
      </c>
    </row>
    <row r="17" spans="1:5" ht="26.25" customHeight="1">
      <c r="A17" s="72" t="s">
        <v>16</v>
      </c>
      <c r="B17" s="462" t="s">
        <v>197</v>
      </c>
      <c r="C17" s="463"/>
      <c r="D17" s="463"/>
      <c r="E17" s="464"/>
    </row>
    <row r="19" spans="1:10" ht="12.75">
      <c r="A19" s="377" t="s">
        <v>11</v>
      </c>
      <c r="B19" s="377"/>
      <c r="C19" s="377"/>
      <c r="D19" s="377"/>
      <c r="E19" s="377"/>
      <c r="F19" s="377"/>
      <c r="G19" s="32"/>
      <c r="H19" s="377"/>
      <c r="I19" s="377"/>
      <c r="J19" s="33"/>
    </row>
    <row r="20" spans="1:10" ht="12.75">
      <c r="A20" s="377" t="s">
        <v>12</v>
      </c>
      <c r="B20" s="377"/>
      <c r="C20" s="377"/>
      <c r="D20" s="377"/>
      <c r="E20" s="33"/>
      <c r="F20" s="33"/>
      <c r="G20" s="377"/>
      <c r="H20" s="377"/>
      <c r="I20" s="377"/>
      <c r="J20" s="377"/>
    </row>
  </sheetData>
  <sheetProtection selectLockedCells="1" selectUnlockedCells="1"/>
  <mergeCells count="18">
    <mergeCell ref="A10:E10"/>
    <mergeCell ref="B17:E17"/>
    <mergeCell ref="A1:E1"/>
    <mergeCell ref="B3:E3"/>
    <mergeCell ref="B5:E5"/>
    <mergeCell ref="B7:E7"/>
    <mergeCell ref="A9:E9"/>
    <mergeCell ref="B13:C13"/>
    <mergeCell ref="D13:E13"/>
    <mergeCell ref="B12:E12"/>
    <mergeCell ref="A12:A14"/>
    <mergeCell ref="H19:I19"/>
    <mergeCell ref="A20:D20"/>
    <mergeCell ref="G20:H20"/>
    <mergeCell ref="I20:J20"/>
    <mergeCell ref="A19:B19"/>
    <mergeCell ref="C19:D19"/>
    <mergeCell ref="E19:F19"/>
  </mergeCells>
  <printOptions/>
  <pageMargins left="0.7479166666666667" right="0.7479166666666667" top="0.9840277777777777" bottom="0.9840277777777778" header="0.5" footer="0.5118055555555556"/>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2010-07-23T06:43:02Z</cp:lastPrinted>
  <dcterms:created xsi:type="dcterms:W3CDTF">2007-08-17T08:55:34Z</dcterms:created>
  <dcterms:modified xsi:type="dcterms:W3CDTF">2010-07-23T06:43:04Z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aBW">
    <vt:lpwstr>;#&lt;span title=""&gt;Program Kapitał Ludzki&lt;/span&gt;,&lt;span title=""&gt;(KL) Monitoring&lt;/span&gt;,&lt;span title=""&gt;(KL) Zasady systemu sprawozdawczości PO KL w tym:&lt;/span&gt;;#/4/135/;;/4/135/218/;;/4/135/218/290/;#</vt:lpwstr>
  </property>
  <property fmtid="{D5CDD505-2E9C-101B-9397-08002B2CF9AE}" pid="3" name="ContentType">
    <vt:lpwstr>DokumentBW</vt:lpwstr>
  </property>
  <property fmtid="{D5CDD505-2E9C-101B-9397-08002B2CF9AE}" pid="4" name="Pobrano">
    <vt:lpwstr>0</vt:lpwstr>
  </property>
  <property fmtid="{D5CDD505-2E9C-101B-9397-08002B2CF9AE}" pid="5" name="Słowa kluczowe">
    <vt:lpwstr/>
  </property>
  <property fmtid="{D5CDD505-2E9C-101B-9397-08002B2CF9AE}" pid="6" name="Opis dokumentu">
    <vt:lpwstr/>
  </property>
</Properties>
</file>